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120" windowWidth="15195" windowHeight="8700"/>
  </bookViews>
  <sheets>
    <sheet name="Munka1" sheetId="1" r:id="rId1"/>
    <sheet name="Munka4" sheetId="4" r:id="rId2"/>
    <sheet name="Munka2" sheetId="2" r:id="rId3"/>
  </sheets>
  <definedNames>
    <definedName name="_xlnm._FilterDatabase" localSheetId="2" hidden="1">Munka2!$A$1:$L$34</definedName>
  </definedNames>
  <calcPr calcId="145621"/>
  <pivotCaches>
    <pivotCache cacheId="18" r:id="rId4"/>
  </pivotCaches>
</workbook>
</file>

<file path=xl/calcChain.xml><?xml version="1.0" encoding="utf-8"?>
<calcChain xmlns="http://schemas.openxmlformats.org/spreadsheetml/2006/main">
  <c r="G77" i="1" l="1"/>
  <c r="E77" i="1"/>
  <c r="M54" i="4" l="1"/>
  <c r="L54" i="4"/>
  <c r="K53" i="4"/>
  <c r="L53" i="4" s="1"/>
  <c r="K51" i="4"/>
  <c r="M51" i="4" s="1"/>
  <c r="K49" i="4"/>
  <c r="L49" i="4" s="1"/>
  <c r="K47" i="4"/>
  <c r="L47" i="4" s="1"/>
  <c r="K44" i="4"/>
  <c r="M44" i="4" s="1"/>
  <c r="L44" i="4"/>
  <c r="K42" i="4"/>
  <c r="L42" i="4"/>
  <c r="M42" i="4"/>
  <c r="K40" i="4"/>
  <c r="L40" i="4" s="1"/>
  <c r="K38" i="4"/>
  <c r="M38" i="4" s="1"/>
  <c r="K32" i="4"/>
  <c r="L32" i="4" s="1"/>
  <c r="K29" i="4"/>
  <c r="L29" i="4" s="1"/>
  <c r="M29" i="4"/>
  <c r="K27" i="4"/>
  <c r="L27" i="4"/>
  <c r="K25" i="4"/>
  <c r="M25" i="4"/>
  <c r="L25" i="4"/>
  <c r="K22" i="4"/>
  <c r="M22" i="4" s="1"/>
  <c r="L22" i="4"/>
  <c r="K20" i="4"/>
  <c r="L20" i="4"/>
  <c r="M20" i="4"/>
  <c r="K17" i="4"/>
  <c r="L17" i="4" s="1"/>
  <c r="K15" i="4"/>
  <c r="M15" i="4" s="1"/>
  <c r="L15" i="4"/>
  <c r="K10" i="4"/>
  <c r="M10" i="4"/>
  <c r="L10" i="4"/>
  <c r="K7" i="4"/>
  <c r="M7" i="4" s="1"/>
  <c r="L7" i="4"/>
  <c r="S66" i="1"/>
  <c r="Q66" i="1"/>
  <c r="P66" i="1"/>
  <c r="O66" i="1"/>
  <c r="M66" i="1"/>
  <c r="L66" i="1"/>
  <c r="S40" i="1"/>
  <c r="Q40" i="1"/>
  <c r="P40" i="1"/>
  <c r="O40" i="1"/>
  <c r="M40" i="1"/>
  <c r="L40" i="1"/>
  <c r="K40" i="1"/>
  <c r="I40" i="1"/>
  <c r="H40" i="1"/>
  <c r="G40" i="1"/>
  <c r="E40" i="1"/>
  <c r="D40" i="1"/>
  <c r="K25" i="1"/>
  <c r="I25" i="1"/>
  <c r="H25" i="1"/>
  <c r="G25" i="1"/>
  <c r="E25" i="1"/>
  <c r="D25" i="1"/>
  <c r="E54" i="1"/>
  <c r="G54" i="1"/>
  <c r="H54" i="1"/>
  <c r="I54" i="1"/>
  <c r="K54" i="1"/>
  <c r="L54" i="1"/>
  <c r="M54" i="1"/>
  <c r="O54" i="1"/>
  <c r="P54" i="1"/>
  <c r="Q54" i="1"/>
  <c r="S54" i="1"/>
  <c r="D54" i="1"/>
  <c r="C12" i="1"/>
  <c r="S77" i="1"/>
  <c r="Q77" i="1"/>
  <c r="P77" i="1"/>
  <c r="O77" i="1"/>
  <c r="M77" i="1"/>
  <c r="L77" i="1"/>
  <c r="K77" i="1"/>
  <c r="I77" i="1"/>
  <c r="H77" i="1"/>
  <c r="D77" i="1"/>
  <c r="L51" i="4"/>
  <c r="M32" i="4"/>
  <c r="M53" i="4"/>
  <c r="M17" i="4"/>
  <c r="M27" i="4"/>
  <c r="M40" i="4"/>
  <c r="M49" i="4"/>
  <c r="L38" i="4"/>
  <c r="M47" i="4"/>
  <c r="C25" i="1" l="1"/>
  <c r="C9" i="1" s="1"/>
  <c r="C66" i="1"/>
  <c r="C54" i="1"/>
  <c r="C40" i="1"/>
  <c r="C10" i="1" s="1"/>
  <c r="C13" i="1" l="1"/>
</calcChain>
</file>

<file path=xl/comments1.xml><?xml version="1.0" encoding="utf-8"?>
<comments xmlns="http://schemas.openxmlformats.org/spreadsheetml/2006/main">
  <authors>
    <author>Kovács Bernadett</author>
  </authors>
  <commentList>
    <comment ref="B60" authorId="0">
      <text>
        <r>
          <rPr>
            <b/>
            <sz val="8"/>
            <color indexed="81"/>
            <rFont val="Tahoma"/>
            <family val="2"/>
            <charset val="238"/>
          </rPr>
          <t>Kovács Bernadett:</t>
        </r>
        <r>
          <rPr>
            <sz val="8"/>
            <color indexed="81"/>
            <rFont val="Tahoma"/>
            <family val="2"/>
            <charset val="238"/>
          </rPr>
          <t xml:space="preserve">
ezt a két tárgyat kivegyük? Vagy Ligeti prof-ra írjuk?</t>
        </r>
      </text>
    </comment>
  </commentList>
</comments>
</file>

<file path=xl/sharedStrings.xml><?xml version="1.0" encoding="utf-8"?>
<sst xmlns="http://schemas.openxmlformats.org/spreadsheetml/2006/main" count="636" uniqueCount="213">
  <si>
    <t>számk.</t>
  </si>
  <si>
    <t>ea.</t>
  </si>
  <si>
    <t>gy.</t>
  </si>
  <si>
    <t xml:space="preserve"> </t>
  </si>
  <si>
    <t>gy5</t>
  </si>
  <si>
    <t>k5</t>
  </si>
  <si>
    <t>Status of subject</t>
  </si>
  <si>
    <t>Code</t>
  </si>
  <si>
    <t>Subject</t>
  </si>
  <si>
    <t>Precondition</t>
  </si>
  <si>
    <t>I. semester</t>
  </si>
  <si>
    <t>II. semester</t>
  </si>
  <si>
    <t>III. semester</t>
  </si>
  <si>
    <t>IV. semester</t>
  </si>
  <si>
    <t>Department</t>
  </si>
  <si>
    <t>Course Leader</t>
  </si>
  <si>
    <t>Compulsory Subjects</t>
  </si>
  <si>
    <t>Quantitative analysis</t>
  </si>
  <si>
    <t>Total credit</t>
  </si>
  <si>
    <t>Environmental economics</t>
  </si>
  <si>
    <t>Regional- and environmental analytical methods</t>
  </si>
  <si>
    <t>Economic and social geography</t>
  </si>
  <si>
    <t>Environment policy of EU</t>
  </si>
  <si>
    <t>Regional and local economic development</t>
  </si>
  <si>
    <t>Integrated rural development</t>
  </si>
  <si>
    <t>Economics and management of regional innovation</t>
  </si>
  <si>
    <t>Regional finance</t>
  </si>
  <si>
    <t>Advanced corporate finance</t>
  </si>
  <si>
    <t>Financial policy I.</t>
  </si>
  <si>
    <t>Human resource management</t>
  </si>
  <si>
    <t>Computer-based problem solving</t>
  </si>
  <si>
    <t>Regional Economics and Statistics</t>
  </si>
  <si>
    <t>Information Technology</t>
  </si>
  <si>
    <t>Business Economics and Management</t>
  </si>
  <si>
    <t>Mathematics and Physics</t>
  </si>
  <si>
    <t>Finance and Accounting</t>
  </si>
  <si>
    <t>Marketing and Trade</t>
  </si>
  <si>
    <t>Regional and Rural Policy</t>
  </si>
  <si>
    <t>Cr.</t>
  </si>
  <si>
    <t>Dr. Ferenc Csima</t>
  </si>
  <si>
    <t>Dr. Zoltán Gál</t>
  </si>
  <si>
    <t>Csizmadiáné Dr. Viktória Czuppon</t>
  </si>
  <si>
    <t>Dr. György Kövér</t>
  </si>
  <si>
    <t>Regional and urban economics</t>
  </si>
  <si>
    <t>Environment and landscape management</t>
  </si>
  <si>
    <t>Ecological farming</t>
  </si>
  <si>
    <t>Multivariate statistical modelling</t>
  </si>
  <si>
    <t>Applied geographic information system</t>
  </si>
  <si>
    <t>Nature conservation</t>
  </si>
  <si>
    <t>Basic subjects</t>
  </si>
  <si>
    <t>Compulsory basic subjects</t>
  </si>
  <si>
    <t>Elective subjects</t>
  </si>
  <si>
    <t xml:space="preserve"> Master of Economic Science curriculum in  Regional and Environmental Economics </t>
  </si>
  <si>
    <t>Regional Development Specialization/Full-time curriculum Nappali tanulmányi rend</t>
  </si>
  <si>
    <t>Basic Courses</t>
  </si>
  <si>
    <t>Compulsory basic courses</t>
  </si>
  <si>
    <t>Compulsory elective courses</t>
  </si>
  <si>
    <t>Special Block I.(Minor in Regional development)</t>
  </si>
  <si>
    <t>Regional policy and regional development</t>
  </si>
  <si>
    <t>Settlement sociology</t>
  </si>
  <si>
    <t>Local economic and enterprise development</t>
  </si>
  <si>
    <t>Regional and settlement marketing</t>
  </si>
  <si>
    <t xml:space="preserve">Case studies in regional analysis </t>
  </si>
  <si>
    <t>hrs</t>
  </si>
  <si>
    <t>Spatial Planning and programming</t>
  </si>
  <si>
    <t>Management economics</t>
  </si>
  <si>
    <t>Research methodology</t>
  </si>
  <si>
    <t>Kövér György</t>
  </si>
  <si>
    <t>Dr. Cecília Mezei</t>
  </si>
  <si>
    <t>Dr. Gábor Molnár</t>
  </si>
  <si>
    <t>Corporate economics</t>
  </si>
  <si>
    <t>Dr. Eszter Molnár</t>
  </si>
  <si>
    <t>Dr. Viktória Szente</t>
  </si>
  <si>
    <t>Public administration and local government management</t>
  </si>
  <si>
    <t>Regional innovation economics and management</t>
  </si>
  <si>
    <t>Dr. Orsolya Szigeti</t>
  </si>
  <si>
    <t>Regional and project management</t>
  </si>
  <si>
    <t>k</t>
  </si>
  <si>
    <t>Gazdaságtörténet</t>
  </si>
  <si>
    <t>társadalomtudományi</t>
  </si>
  <si>
    <t>Csima Ferenc</t>
  </si>
  <si>
    <t>Parádi-Dolgos Anett</t>
  </si>
  <si>
    <t>Szakály Zoltán</t>
  </si>
  <si>
    <t>Sarudi Csaba</t>
  </si>
  <si>
    <t>Gál Zoltán</t>
  </si>
  <si>
    <t>Nagy Imre</t>
  </si>
  <si>
    <t>Molnár Gábor</t>
  </si>
  <si>
    <t>Körmendi Sándor János</t>
  </si>
  <si>
    <t>Borbély Csaba</t>
  </si>
  <si>
    <t xml:space="preserve">Nagy Imre </t>
  </si>
  <si>
    <t>Mezei Cecília</t>
  </si>
  <si>
    <t>Szigeti Orsolya</t>
  </si>
  <si>
    <t>Oroszi Sándor</t>
  </si>
  <si>
    <t>Barna Róbert</t>
  </si>
  <si>
    <t>Walter Virág</t>
  </si>
  <si>
    <t>Szávai Ferenc</t>
  </si>
  <si>
    <t>9 credit points must be accomplished by elective subjects</t>
  </si>
  <si>
    <t>Dr Viktória Szente</t>
  </si>
  <si>
    <t>nincs,, helyette Körmendi tájgazdálkodás</t>
  </si>
  <si>
    <t>nincs, helyette ökológiai gazdálkodás</t>
  </si>
  <si>
    <t>Bernadett Horváthné dr Kovács</t>
  </si>
  <si>
    <t>Public economics/Public Finance</t>
  </si>
  <si>
    <t>Dr. Imre Nagy</t>
  </si>
  <si>
    <t>1ea</t>
  </si>
  <si>
    <t>1gy</t>
  </si>
  <si>
    <t>2ea</t>
  </si>
  <si>
    <t>2gy</t>
  </si>
  <si>
    <t>3ea</t>
  </si>
  <si>
    <t>3gya</t>
  </si>
  <si>
    <t>4ea</t>
  </si>
  <si>
    <t>4gy</t>
  </si>
  <si>
    <t>magyarul</t>
  </si>
  <si>
    <t>angolul</t>
  </si>
  <si>
    <t>Végösszeg</t>
  </si>
  <si>
    <t>Darab / Subject</t>
  </si>
  <si>
    <t>Összesen</t>
  </si>
  <si>
    <t xml:space="preserve">Dr. Béla Csukás </t>
  </si>
  <si>
    <t>dr. Horváth Gyula</t>
  </si>
  <si>
    <t>dr. Kerekes Sándor</t>
  </si>
  <si>
    <t>dr. Kövér György</t>
  </si>
  <si>
    <t>dr. Ligeti S / Kürthy Gábor</t>
  </si>
  <si>
    <t>dr. Oroszi Sándor</t>
  </si>
  <si>
    <t>dr. Walter Virág</t>
  </si>
  <si>
    <t>Bernadett Horváthné dr Kovács Összesen</t>
  </si>
  <si>
    <t>Csizmadiáné Dr. Viktória Czuppon Összesen</t>
  </si>
  <si>
    <t>Dr. Cecília Mezei Összesen</t>
  </si>
  <si>
    <t>Dr. Eszter Molnár Összesen</t>
  </si>
  <si>
    <t>Dr. Ferenc Csima Összesen</t>
  </si>
  <si>
    <t>Dr. Gábor Molnár Összesen</t>
  </si>
  <si>
    <t>Dr. György Kövér Összesen</t>
  </si>
  <si>
    <t>Dr. Imre Nagy Összesen</t>
  </si>
  <si>
    <t>Dr. Orsolya Szigeti Összesen</t>
  </si>
  <si>
    <t>Dr. Viktória Szente Összesen</t>
  </si>
  <si>
    <t>Dr. Zoltán Gál Összesen</t>
  </si>
  <si>
    <t>Dr. Béla Csukás  Összesen</t>
  </si>
  <si>
    <t>dr. Horváth Gyula Összesen</t>
  </si>
  <si>
    <t>dr. Kerekes Sándor Összesen</t>
  </si>
  <si>
    <t>dr. Kövér György Összesen</t>
  </si>
  <si>
    <t>dr. Ligeti S / Kürthy Gábor Összesen</t>
  </si>
  <si>
    <t>dr. Oroszi Sándor Összesen</t>
  </si>
  <si>
    <t>dr. Walter Virág Összesen</t>
  </si>
  <si>
    <t>tárgyfelelős, ill oktató</t>
  </si>
  <si>
    <t>tantárgy</t>
  </si>
  <si>
    <t>kidolgozandó tantárgyak száma</t>
  </si>
  <si>
    <t>összesen</t>
  </si>
  <si>
    <t>karakterszám</t>
  </si>
  <si>
    <t>a4-es oldal (2000 karakter/o)</t>
  </si>
  <si>
    <t>Ft összeg</t>
  </si>
  <si>
    <t>Regional Science and Statistics</t>
  </si>
  <si>
    <t>Finance and Economics</t>
  </si>
  <si>
    <t>Social sciences</t>
  </si>
  <si>
    <t>Special block II. (specialisation in regional finances)</t>
  </si>
  <si>
    <t>Dr. Béla Csukás</t>
  </si>
  <si>
    <t>Dr. Sándor Ligeti</t>
  </si>
  <si>
    <t>Dr. Sándor Kerekes</t>
  </si>
  <si>
    <t>Bernadett Horváthné Dr. Kovács</t>
  </si>
  <si>
    <t>Thesis 1</t>
  </si>
  <si>
    <t>Thesis 2</t>
  </si>
  <si>
    <t>Professional final exam</t>
  </si>
  <si>
    <t>Viktória Csizmadiáné Dr. Czuppon</t>
  </si>
  <si>
    <t>History of economy</t>
  </si>
  <si>
    <t>Differentiated professional basic subjects</t>
  </si>
  <si>
    <t>Dr. Gyula Horváth</t>
  </si>
  <si>
    <t xml:space="preserve">Dr. Sándor Oroszi </t>
  </si>
  <si>
    <t xml:space="preserve">Dr. Virág Walter </t>
  </si>
  <si>
    <t>Credit value needed</t>
  </si>
  <si>
    <t>req.</t>
  </si>
  <si>
    <t>Agriculture Economics and Management</t>
  </si>
  <si>
    <t>Department of Regional Science and Statistics</t>
  </si>
  <si>
    <t>Alternative financial strategies</t>
  </si>
  <si>
    <t>Full-time curriculum</t>
  </si>
  <si>
    <t>Education program (KPR) code: 3MNRKG14EN</t>
  </si>
  <si>
    <t>Valid from: Sept 2014</t>
  </si>
  <si>
    <t>3BMAF1QUA00000</t>
  </si>
  <si>
    <t>3BAMT1MEC00000</t>
  </si>
  <si>
    <t>3BPKG1PPF00000</t>
  </si>
  <si>
    <t>3BMAF1REM00000</t>
  </si>
  <si>
    <t>3BRTS1RPD00000</t>
  </si>
  <si>
    <t>3BRTS1RUE00000</t>
  </si>
  <si>
    <t>3BRTS1ENV00000</t>
  </si>
  <si>
    <t>3BRTS1REA00000</t>
  </si>
  <si>
    <t>3BRTS1SES00000</t>
  </si>
  <si>
    <t>3BRTS1ECF00000</t>
  </si>
  <si>
    <t>3BRTS1ESG00000</t>
  </si>
  <si>
    <t>3BAMT1COE00000</t>
  </si>
  <si>
    <t>3BRTS1ENP00000</t>
  </si>
  <si>
    <t>3BRTS1RLE00000</t>
  </si>
  <si>
    <t>3B0001TH100000</t>
  </si>
  <si>
    <t>3B0001TH200000</t>
  </si>
  <si>
    <t>3BRTS1PFE00000</t>
  </si>
  <si>
    <t>3BINF3AGI00000</t>
  </si>
  <si>
    <t>3BAMT3HRM00000</t>
  </si>
  <si>
    <t>2BTTU3HIE00000</t>
  </si>
  <si>
    <t>3BMAF3CBP00000</t>
  </si>
  <si>
    <t>3BRTS2IRD00000</t>
  </si>
  <si>
    <t>3BRTS2SPP00000</t>
  </si>
  <si>
    <t>3BRTS2LEE00000</t>
  </si>
  <si>
    <t>3BRTS2PAL00000</t>
  </si>
  <si>
    <t>3BRTS2CSR00000</t>
  </si>
  <si>
    <t>3BRTS2EMR00000</t>
  </si>
  <si>
    <t>3BMAR2RSM00000</t>
  </si>
  <si>
    <t>3BRTS2RPM00000</t>
  </si>
  <si>
    <t>3BRTS2REF00000</t>
  </si>
  <si>
    <t>3BPKG2AFS00000</t>
  </si>
  <si>
    <t>3BPKG2ACF00000</t>
  </si>
  <si>
    <t>3BMAF2MSM00000</t>
  </si>
  <si>
    <t>3BPKG2FP100000</t>
  </si>
  <si>
    <t>3BRTS2ECM00000</t>
  </si>
  <si>
    <t>2BMAG3MMI00000</t>
  </si>
  <si>
    <t>Hungarian Language</t>
  </si>
  <si>
    <t>Total Credit</t>
  </si>
  <si>
    <t>Magyar Nyelvészeti és Kultúratudományi</t>
  </si>
  <si>
    <t>Kövérné Nagyházi Bernadette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</si>
</sst>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i/>
      <sz val="12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49" fontId="6" fillId="2" borderId="2" xfId="0" applyNumberFormat="1" applyFont="1" applyFill="1" applyBorder="1" applyAlignment="1">
      <alignment horizontal="center" vertical="center" shrinkToFit="1"/>
    </xf>
    <xf numFmtId="1" fontId="5" fillId="0" borderId="3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vertical="center"/>
    </xf>
    <xf numFmtId="1" fontId="5" fillId="0" borderId="5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/>
    </xf>
    <xf numFmtId="1" fontId="6" fillId="3" borderId="6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0" xfId="0" applyFont="1" applyFill="1"/>
    <xf numFmtId="0" fontId="5" fillId="0" borderId="14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/>
    </xf>
    <xf numFmtId="0" fontId="8" fillId="0" borderId="15" xfId="0" applyFont="1" applyFill="1" applyBorder="1"/>
    <xf numFmtId="0" fontId="5" fillId="0" borderId="16" xfId="0" applyFont="1" applyFill="1" applyBorder="1"/>
    <xf numFmtId="0" fontId="5" fillId="0" borderId="4" xfId="0" applyFont="1" applyFill="1" applyBorder="1" applyAlignment="1">
      <alignment horizontal="left" vertical="center" shrinkToFit="1"/>
    </xf>
    <xf numFmtId="0" fontId="0" fillId="0" borderId="5" xfId="0" applyBorder="1" applyAlignment="1">
      <alignment horizontal="left"/>
    </xf>
    <xf numFmtId="0" fontId="8" fillId="0" borderId="17" xfId="0" applyFont="1" applyFill="1" applyBorder="1"/>
    <xf numFmtId="0" fontId="8" fillId="0" borderId="18" xfId="0" applyFont="1" applyFill="1" applyBorder="1"/>
    <xf numFmtId="0" fontId="8" fillId="0" borderId="7" xfId="0" applyFont="1" applyFill="1" applyBorder="1"/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5" xfId="0" applyFont="1" applyFill="1" applyBorder="1"/>
    <xf numFmtId="0" fontId="5" fillId="0" borderId="5" xfId="0" applyFont="1" applyBorder="1" applyAlignment="1">
      <alignment horizontal="left"/>
    </xf>
    <xf numFmtId="0" fontId="8" fillId="0" borderId="19" xfId="0" applyFont="1" applyFill="1" applyBorder="1"/>
    <xf numFmtId="0" fontId="6" fillId="3" borderId="20" xfId="0" applyFont="1" applyFill="1" applyBorder="1" applyAlignment="1">
      <alignment vertical="center"/>
    </xf>
    <xf numFmtId="0" fontId="6" fillId="3" borderId="21" xfId="0" applyFont="1" applyFill="1" applyBorder="1" applyAlignment="1">
      <alignment horizontal="left"/>
    </xf>
    <xf numFmtId="1" fontId="6" fillId="3" borderId="22" xfId="0" applyNumberFormat="1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8" fillId="0" borderId="28" xfId="0" applyFont="1" applyFill="1" applyBorder="1"/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0" xfId="0" applyFill="1"/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9" xfId="0" applyFont="1" applyFill="1" applyBorder="1"/>
    <xf numFmtId="0" fontId="6" fillId="3" borderId="38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39" xfId="0" applyFont="1" applyFill="1" applyBorder="1"/>
    <xf numFmtId="0" fontId="5" fillId="0" borderId="0" xfId="0" applyFont="1" applyFill="1"/>
    <xf numFmtId="0" fontId="5" fillId="0" borderId="3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5" fillId="0" borderId="41" xfId="0" applyFont="1" applyBorder="1" applyAlignment="1">
      <alignment vertical="center"/>
    </xf>
    <xf numFmtId="0" fontId="0" fillId="0" borderId="5" xfId="0" applyBorder="1"/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43" xfId="0" applyFont="1" applyBorder="1" applyAlignment="1">
      <alignment horizontal="left" vertical="center"/>
    </xf>
    <xf numFmtId="0" fontId="5" fillId="0" borderId="45" xfId="0" applyFont="1" applyBorder="1"/>
    <xf numFmtId="0" fontId="5" fillId="0" borderId="5" xfId="0" applyFont="1" applyBorder="1" applyAlignment="1">
      <alignment horizontal="left" vertical="center"/>
    </xf>
    <xf numFmtId="0" fontId="5" fillId="0" borderId="46" xfId="0" applyFont="1" applyBorder="1" applyAlignment="1">
      <alignment horizontal="center"/>
    </xf>
    <xf numFmtId="0" fontId="5" fillId="0" borderId="45" xfId="0" applyFont="1" applyFill="1" applyBorder="1"/>
    <xf numFmtId="0" fontId="6" fillId="3" borderId="47" xfId="0" applyFont="1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6" fillId="3" borderId="52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19" xfId="0" applyFont="1" applyFill="1" applyBorder="1"/>
    <xf numFmtId="0" fontId="5" fillId="0" borderId="18" xfId="0" applyFont="1" applyFill="1" applyBorder="1"/>
    <xf numFmtId="0" fontId="5" fillId="0" borderId="17" xfId="0" applyFont="1" applyFill="1" applyBorder="1"/>
    <xf numFmtId="0" fontId="5" fillId="0" borderId="7" xfId="0" applyFont="1" applyFill="1" applyBorder="1"/>
    <xf numFmtId="0" fontId="5" fillId="0" borderId="30" xfId="0" applyFont="1" applyFill="1" applyBorder="1"/>
    <xf numFmtId="0" fontId="5" fillId="0" borderId="31" xfId="0" applyFont="1" applyFill="1" applyBorder="1"/>
    <xf numFmtId="0" fontId="5" fillId="0" borderId="53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45" xfId="0" applyFont="1" applyFill="1" applyBorder="1"/>
    <xf numFmtId="0" fontId="15" fillId="0" borderId="5" xfId="0" applyFont="1" applyFill="1" applyBorder="1"/>
    <xf numFmtId="0" fontId="15" fillId="0" borderId="16" xfId="0" applyFont="1" applyFill="1" applyBorder="1"/>
    <xf numFmtId="0" fontId="15" fillId="0" borderId="39" xfId="0" applyFont="1" applyFill="1" applyBorder="1"/>
    <xf numFmtId="0" fontId="7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0" fillId="0" borderId="42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3" xfId="0" applyBorder="1" applyAlignment="1">
      <alignment horizontal="left"/>
    </xf>
    <xf numFmtId="0" fontId="5" fillId="0" borderId="5" xfId="0" applyFont="1" applyBorder="1"/>
    <xf numFmtId="0" fontId="5" fillId="0" borderId="3" xfId="0" applyFont="1" applyBorder="1"/>
    <xf numFmtId="0" fontId="5" fillId="0" borderId="3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8" fillId="0" borderId="35" xfId="0" applyFont="1" applyFill="1" applyBorder="1"/>
    <xf numFmtId="0" fontId="8" fillId="0" borderId="30" xfId="0" applyFont="1" applyFill="1" applyBorder="1"/>
    <xf numFmtId="0" fontId="8" fillId="0" borderId="31" xfId="0" applyFont="1" applyFill="1" applyBorder="1"/>
    <xf numFmtId="0" fontId="0" fillId="0" borderId="18" xfId="0" applyBorder="1"/>
    <xf numFmtId="0" fontId="5" fillId="0" borderId="0" xfId="0" applyFont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0" fillId="0" borderId="54" xfId="0" applyBorder="1"/>
    <xf numFmtId="0" fontId="5" fillId="0" borderId="42" xfId="0" applyFont="1" applyFill="1" applyBorder="1"/>
    <xf numFmtId="0" fontId="5" fillId="0" borderId="16" xfId="0" applyFont="1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5" xfId="0" pivotButton="1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0" xfId="0" applyNumberFormat="1" applyBorder="1"/>
    <xf numFmtId="0" fontId="0" fillId="0" borderId="61" xfId="0" applyNumberFormat="1" applyBorder="1"/>
    <xf numFmtId="0" fontId="0" fillId="0" borderId="62" xfId="0" applyNumberFormat="1" applyBorder="1"/>
    <xf numFmtId="0" fontId="5" fillId="0" borderId="5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43" xfId="0" applyFont="1" applyFill="1" applyBorder="1" applyAlignment="1">
      <alignment horizontal="left" vertical="center"/>
    </xf>
    <xf numFmtId="0" fontId="0" fillId="0" borderId="63" xfId="0" applyBorder="1"/>
    <xf numFmtId="0" fontId="0" fillId="0" borderId="31" xfId="0" applyBorder="1"/>
    <xf numFmtId="0" fontId="0" fillId="0" borderId="26" xfId="0" applyBorder="1"/>
    <xf numFmtId="0" fontId="0" fillId="0" borderId="47" xfId="0" applyBorder="1"/>
    <xf numFmtId="0" fontId="0" fillId="0" borderId="64" xfId="0" applyBorder="1"/>
    <xf numFmtId="0" fontId="5" fillId="0" borderId="64" xfId="0" applyFont="1" applyBorder="1"/>
    <xf numFmtId="0" fontId="9" fillId="0" borderId="26" xfId="0" applyFont="1" applyBorder="1"/>
    <xf numFmtId="0" fontId="6" fillId="0" borderId="23" xfId="0" applyFont="1" applyBorder="1"/>
    <xf numFmtId="0" fontId="6" fillId="0" borderId="31" xfId="0" applyFont="1" applyBorder="1"/>
    <xf numFmtId="0" fontId="0" fillId="0" borderId="51" xfId="0" applyBorder="1"/>
    <xf numFmtId="0" fontId="0" fillId="0" borderId="44" xfId="0" applyBorder="1"/>
    <xf numFmtId="0" fontId="6" fillId="0" borderId="48" xfId="0" applyFont="1" applyBorder="1"/>
    <xf numFmtId="0" fontId="0" fillId="0" borderId="28" xfId="0" applyBorder="1"/>
    <xf numFmtId="0" fontId="0" fillId="0" borderId="65" xfId="0" applyBorder="1"/>
    <xf numFmtId="0" fontId="9" fillId="0" borderId="51" xfId="0" applyFont="1" applyBorder="1"/>
    <xf numFmtId="164" fontId="0" fillId="0" borderId="18" xfId="1" applyNumberFormat="1" applyFont="1" applyBorder="1"/>
    <xf numFmtId="1" fontId="6" fillId="0" borderId="48" xfId="0" applyNumberFormat="1" applyFont="1" applyBorder="1"/>
    <xf numFmtId="164" fontId="6" fillId="0" borderId="48" xfId="1" applyNumberFormat="1" applyFont="1" applyBorder="1"/>
    <xf numFmtId="164" fontId="6" fillId="0" borderId="52" xfId="1" applyNumberFormat="1" applyFont="1" applyBorder="1"/>
    <xf numFmtId="0" fontId="12" fillId="0" borderId="23" xfId="0" applyFont="1" applyBorder="1"/>
    <xf numFmtId="0" fontId="12" fillId="0" borderId="47" xfId="0" applyFont="1" applyBorder="1"/>
    <xf numFmtId="0" fontId="12" fillId="0" borderId="48" xfId="0" applyFont="1" applyBorder="1"/>
    <xf numFmtId="0" fontId="12" fillId="0" borderId="52" xfId="0" applyFont="1" applyFill="1" applyBorder="1"/>
    <xf numFmtId="0" fontId="7" fillId="0" borderId="18" xfId="0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28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/>
    </xf>
    <xf numFmtId="0" fontId="5" fillId="4" borderId="44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53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6" fillId="3" borderId="38" xfId="0" applyFont="1" applyFill="1" applyBorder="1" applyAlignment="1">
      <alignment horizontal="left"/>
    </xf>
    <xf numFmtId="1" fontId="6" fillId="3" borderId="34" xfId="0" applyNumberFormat="1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7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/>
    </xf>
    <xf numFmtId="0" fontId="5" fillId="0" borderId="29" xfId="0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center" vertical="center" shrinkToFit="1"/>
    </xf>
    <xf numFmtId="0" fontId="8" fillId="0" borderId="42" xfId="0" applyFont="1" applyFill="1" applyBorder="1"/>
    <xf numFmtId="0" fontId="5" fillId="0" borderId="69" xfId="0" applyFont="1" applyBorder="1"/>
    <xf numFmtId="0" fontId="6" fillId="3" borderId="22" xfId="0" applyFont="1" applyFill="1" applyBorder="1" applyAlignment="1">
      <alignment horizontal="left" vertical="center"/>
    </xf>
    <xf numFmtId="1" fontId="6" fillId="3" borderId="24" xfId="0" applyNumberFormat="1" applyFont="1" applyFill="1" applyBorder="1" applyAlignment="1">
      <alignment horizontal="center" vertical="center" shrinkToFit="1"/>
    </xf>
    <xf numFmtId="0" fontId="6" fillId="3" borderId="21" xfId="0" applyFont="1" applyFill="1" applyBorder="1" applyAlignment="1">
      <alignment vertical="center"/>
    </xf>
    <xf numFmtId="1" fontId="5" fillId="0" borderId="45" xfId="0" applyNumberFormat="1" applyFont="1" applyBorder="1" applyAlignment="1">
      <alignment horizontal="center" vertical="center" shrinkToFit="1"/>
    </xf>
    <xf numFmtId="1" fontId="6" fillId="3" borderId="21" xfId="0" applyNumberFormat="1" applyFont="1" applyFill="1" applyBorder="1" applyAlignment="1">
      <alignment horizontal="center" vertical="center" shrinkToFit="1"/>
    </xf>
    <xf numFmtId="0" fontId="6" fillId="2" borderId="21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3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7" fillId="0" borderId="3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" fillId="0" borderId="3" xfId="0" applyFont="1" applyBorder="1"/>
    <xf numFmtId="0" fontId="1" fillId="0" borderId="70" xfId="0" applyFont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/>
    </xf>
    <xf numFmtId="49" fontId="5" fillId="5" borderId="68" xfId="0" applyNumberFormat="1" applyFont="1" applyFill="1" applyBorder="1" applyAlignment="1">
      <alignment horizontal="center" vertical="center" shrinkToFit="1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51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0" fontId="5" fillId="5" borderId="50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left" vertical="center"/>
    </xf>
    <xf numFmtId="0" fontId="5" fillId="5" borderId="66" xfId="0" applyFont="1" applyFill="1" applyBorder="1"/>
    <xf numFmtId="0" fontId="5" fillId="5" borderId="0" xfId="0" applyFont="1" applyFill="1"/>
    <xf numFmtId="0" fontId="5" fillId="5" borderId="29" xfId="0" applyFont="1" applyFill="1" applyBorder="1" applyAlignment="1">
      <alignment horizontal="left" vertical="center"/>
    </xf>
    <xf numFmtId="0" fontId="0" fillId="5" borderId="45" xfId="0" applyFill="1" applyBorder="1" applyAlignment="1">
      <alignment horizontal="left"/>
    </xf>
    <xf numFmtId="1" fontId="6" fillId="5" borderId="46" xfId="0" applyNumberFormat="1" applyFont="1" applyFill="1" applyBorder="1" applyAlignment="1">
      <alignment horizontal="center" vertical="center" shrinkToFit="1"/>
    </xf>
    <xf numFmtId="0" fontId="5" fillId="5" borderId="3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5" fillId="5" borderId="53" xfId="0" applyFont="1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left" vertical="center"/>
    </xf>
    <xf numFmtId="0" fontId="5" fillId="5" borderId="43" xfId="0" applyFont="1" applyFill="1" applyBorder="1"/>
    <xf numFmtId="0" fontId="5" fillId="5" borderId="14" xfId="0" applyFont="1" applyFill="1" applyBorder="1" applyAlignment="1">
      <alignment horizontal="left" vertical="center" shrinkToFit="1"/>
    </xf>
    <xf numFmtId="0" fontId="0" fillId="5" borderId="3" xfId="0" applyFill="1" applyBorder="1" applyAlignment="1">
      <alignment horizontal="left"/>
    </xf>
    <xf numFmtId="49" fontId="5" fillId="5" borderId="3" xfId="0" applyNumberFormat="1" applyFont="1" applyFill="1" applyBorder="1" applyAlignment="1">
      <alignment horizontal="center" vertical="center" shrinkToFit="1"/>
    </xf>
    <xf numFmtId="0" fontId="5" fillId="5" borderId="35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37" xfId="0" applyFont="1" applyFill="1" applyBorder="1" applyAlignment="1">
      <alignment horizontal="center"/>
    </xf>
    <xf numFmtId="0" fontId="5" fillId="5" borderId="3" xfId="0" applyFont="1" applyFill="1" applyBorder="1"/>
    <xf numFmtId="0" fontId="5" fillId="5" borderId="16" xfId="0" applyFont="1" applyFill="1" applyBorder="1"/>
    <xf numFmtId="0" fontId="8" fillId="5" borderId="0" xfId="0" applyFont="1" applyFill="1"/>
    <xf numFmtId="0" fontId="5" fillId="5" borderId="4" xfId="0" applyFont="1" applyFill="1" applyBorder="1" applyAlignment="1">
      <alignment horizontal="left" vertical="center" shrinkToFit="1"/>
    </xf>
    <xf numFmtId="0" fontId="0" fillId="5" borderId="5" xfId="0" applyFill="1" applyBorder="1" applyAlignment="1">
      <alignment horizontal="left"/>
    </xf>
    <xf numFmtId="49" fontId="5" fillId="5" borderId="5" xfId="0" applyNumberFormat="1" applyFont="1" applyFill="1" applyBorder="1" applyAlignment="1">
      <alignment horizontal="center" vertical="center" shrinkToFit="1"/>
    </xf>
    <xf numFmtId="0" fontId="5" fillId="5" borderId="19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5" xfId="0" applyFont="1" applyFill="1" applyBorder="1"/>
    <xf numFmtId="0" fontId="5" fillId="5" borderId="19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8" fillId="5" borderId="19" xfId="0" applyFont="1" applyFill="1" applyBorder="1"/>
    <xf numFmtId="0" fontId="8" fillId="5" borderId="18" xfId="0" applyFont="1" applyFill="1" applyBorder="1"/>
    <xf numFmtId="0" fontId="8" fillId="5" borderId="7" xfId="0" applyFont="1" applyFill="1" applyBorder="1"/>
    <xf numFmtId="0" fontId="5" fillId="5" borderId="7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left"/>
    </xf>
    <xf numFmtId="0" fontId="5" fillId="5" borderId="29" xfId="0" applyFont="1" applyFill="1" applyBorder="1" applyAlignment="1">
      <alignment horizontal="left" vertical="center" shrinkToFit="1"/>
    </xf>
    <xf numFmtId="0" fontId="5" fillId="5" borderId="29" xfId="0" applyFont="1" applyFill="1" applyBorder="1"/>
    <xf numFmtId="49" fontId="5" fillId="5" borderId="29" xfId="0" applyNumberFormat="1" applyFont="1" applyFill="1" applyBorder="1" applyAlignment="1">
      <alignment horizontal="center" vertical="center" shrinkToFit="1"/>
    </xf>
    <xf numFmtId="0" fontId="5" fillId="5" borderId="44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53" xfId="0" applyFont="1" applyFill="1" applyBorder="1" applyAlignment="1">
      <alignment horizontal="center"/>
    </xf>
    <xf numFmtId="0" fontId="5" fillId="5" borderId="31" xfId="0" applyFont="1" applyFill="1" applyBorder="1" applyAlignment="1">
      <alignment horizontal="center"/>
    </xf>
    <xf numFmtId="0" fontId="5" fillId="5" borderId="44" xfId="0" applyFont="1" applyFill="1" applyBorder="1" applyAlignment="1">
      <alignment horizontal="center"/>
    </xf>
    <xf numFmtId="0" fontId="5" fillId="5" borderId="30" xfId="0" applyFont="1" applyFill="1" applyBorder="1" applyAlignment="1">
      <alignment horizontal="center"/>
    </xf>
    <xf numFmtId="0" fontId="5" fillId="5" borderId="32" xfId="0" applyFont="1" applyFill="1" applyBorder="1" applyAlignment="1">
      <alignment horizontal="center"/>
    </xf>
    <xf numFmtId="0" fontId="5" fillId="5" borderId="45" xfId="0" applyFont="1" applyFill="1" applyBorder="1"/>
    <xf numFmtId="0" fontId="5" fillId="5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left"/>
    </xf>
    <xf numFmtId="0" fontId="5" fillId="5" borderId="49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8" fillId="5" borderId="49" xfId="0" applyFont="1" applyFill="1" applyBorder="1"/>
    <xf numFmtId="0" fontId="8" fillId="5" borderId="15" xfId="0" applyFont="1" applyFill="1" applyBorder="1"/>
    <xf numFmtId="0" fontId="8" fillId="5" borderId="36" xfId="0" applyFont="1" applyFill="1" applyBorder="1"/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5" fillId="5" borderId="49" xfId="0" applyFont="1" applyFill="1" applyBorder="1" applyAlignment="1">
      <alignment horizontal="center"/>
    </xf>
    <xf numFmtId="0" fontId="0" fillId="5" borderId="42" xfId="0" applyFill="1" applyBorder="1" applyAlignment="1">
      <alignment horizontal="left"/>
    </xf>
    <xf numFmtId="0" fontId="0" fillId="5" borderId="38" xfId="0" applyFill="1" applyBorder="1" applyAlignment="1">
      <alignment horizontal="center"/>
    </xf>
    <xf numFmtId="0" fontId="5" fillId="5" borderId="19" xfId="0" applyFont="1" applyFill="1" applyBorder="1"/>
    <xf numFmtId="0" fontId="5" fillId="5" borderId="18" xfId="0" applyFont="1" applyFill="1" applyBorder="1"/>
    <xf numFmtId="0" fontId="5" fillId="5" borderId="28" xfId="0" applyFont="1" applyFill="1" applyBorder="1"/>
    <xf numFmtId="0" fontId="5" fillId="5" borderId="7" xfId="0" applyFont="1" applyFill="1" applyBorder="1"/>
    <xf numFmtId="0" fontId="5" fillId="5" borderId="40" xfId="0" applyFont="1" applyFill="1" applyBorder="1" applyAlignment="1">
      <alignment horizontal="left" vertical="center" shrinkToFit="1"/>
    </xf>
    <xf numFmtId="0" fontId="5" fillId="5" borderId="29" xfId="0" applyFont="1" applyFill="1" applyBorder="1" applyAlignment="1">
      <alignment horizontal="left"/>
    </xf>
    <xf numFmtId="0" fontId="5" fillId="5" borderId="30" xfId="0" applyFont="1" applyFill="1" applyBorder="1"/>
    <xf numFmtId="0" fontId="5" fillId="5" borderId="31" xfId="0" applyFont="1" applyFill="1" applyBorder="1"/>
    <xf numFmtId="0" fontId="5" fillId="5" borderId="44" xfId="0" applyFont="1" applyFill="1" applyBorder="1"/>
    <xf numFmtId="0" fontId="5" fillId="5" borderId="10" xfId="0" applyFont="1" applyFill="1" applyBorder="1"/>
    <xf numFmtId="0" fontId="5" fillId="5" borderId="4" xfId="0" applyFont="1" applyFill="1" applyBorder="1" applyAlignment="1">
      <alignment horizontal="left" vertical="center"/>
    </xf>
    <xf numFmtId="1" fontId="6" fillId="5" borderId="5" xfId="0" applyNumberFormat="1" applyFont="1" applyFill="1" applyBorder="1" applyAlignment="1">
      <alignment horizontal="center" vertical="center" shrinkToFit="1"/>
    </xf>
    <xf numFmtId="0" fontId="5" fillId="5" borderId="5" xfId="0" applyFont="1" applyFill="1" applyBorder="1" applyAlignment="1">
      <alignment horizontal="left" vertical="center"/>
    </xf>
    <xf numFmtId="49" fontId="5" fillId="5" borderId="33" xfId="0" applyNumberFormat="1" applyFont="1" applyFill="1" applyBorder="1" applyAlignment="1">
      <alignment horizontal="center" vertical="center" shrinkToFit="1"/>
    </xf>
    <xf numFmtId="0" fontId="5" fillId="5" borderId="39" xfId="0" applyFont="1" applyFill="1" applyBorder="1"/>
    <xf numFmtId="0" fontId="5" fillId="5" borderId="41" xfId="0" applyFont="1" applyFill="1" applyBorder="1" applyAlignment="1">
      <alignment horizontal="left" vertical="center" shrinkToFit="1"/>
    </xf>
    <xf numFmtId="0" fontId="6" fillId="0" borderId="13" xfId="0" applyFont="1" applyBorder="1" applyAlignment="1">
      <alignment horizontal="center" vertical="center"/>
    </xf>
    <xf numFmtId="0" fontId="5" fillId="0" borderId="42" xfId="0" applyFont="1" applyBorder="1"/>
    <xf numFmtId="0" fontId="5" fillId="0" borderId="38" xfId="0" applyFont="1" applyBorder="1"/>
    <xf numFmtId="0" fontId="6" fillId="0" borderId="1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5" fillId="0" borderId="19" xfId="0" applyFont="1" applyBorder="1"/>
    <xf numFmtId="0" fontId="6" fillId="3" borderId="11" xfId="0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shrinkToFit="1"/>
    </xf>
    <xf numFmtId="0" fontId="6" fillId="3" borderId="24" xfId="0" applyFont="1" applyFill="1" applyBorder="1" applyAlignment="1">
      <alignment horizontal="center" vertical="center" shrinkToFit="1"/>
    </xf>
    <xf numFmtId="0" fontId="6" fillId="3" borderId="22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/>
    </xf>
    <xf numFmtId="0" fontId="5" fillId="0" borderId="69" xfId="0" applyFont="1" applyBorder="1"/>
    <xf numFmtId="0" fontId="5" fillId="0" borderId="70" xfId="0" applyFont="1" applyBorder="1"/>
    <xf numFmtId="0" fontId="6" fillId="0" borderId="2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1711.585025925924" createdVersion="1" refreshedVersion="3" recordCount="33" upgradeOnRefresh="1">
  <cacheSource type="worksheet">
    <worksheetSource ref="A1:L34" sheet="Munka2"/>
  </cacheSource>
  <cacheFields count="12">
    <cacheField name="Subject" numFmtId="0">
      <sharedItems count="31">
        <s v="Case studies in regional analysis "/>
        <s v="Regional- and environmental analytical methods"/>
        <s v="Local economic and enterprise development"/>
        <s v="Economic and social geography"/>
        <s v="Applied geographic information system"/>
        <s v="Regional and local economic development"/>
        <s v="Spatial Planning and programming"/>
        <s v="Public administration and local government management"/>
        <s v="Regional policy and regional development"/>
        <s v="Integrated rural development"/>
        <s v="Corporate economics"/>
        <s v="Management economics"/>
        <s v="Settlement sociology"/>
        <s v="Quantitative analysis"/>
        <s v="Computer-based problem solving"/>
        <s v="Environment policy of EU"/>
        <s v="Regional and settlement marketing"/>
        <s v="Ecological farming"/>
        <s v="Environment and landscape management"/>
        <s v="Regional and urban economics"/>
        <s v="Regional innovation economics and management"/>
        <s v="Regional finance"/>
        <s v="Economics and management of regional innovation"/>
        <s v="Regional and project management"/>
        <s v="Gazdaságtörténet"/>
        <s v="Environmental economics"/>
        <s v="Multivariate statistical modelling"/>
        <s v="Research methodology"/>
        <s v="Public economics/Public Finance"/>
        <s v="Financial policy I."/>
        <s v="Human resource management"/>
      </sharedItems>
    </cacheField>
    <cacheField name="1ea" numFmtId="0">
      <sharedItems containsString="0" containsBlank="1" containsNumber="1" containsInteger="1" minValue="0" maxValue="4"/>
    </cacheField>
    <cacheField name="1gy" numFmtId="0">
      <sharedItems containsString="0" containsBlank="1" containsNumber="1" containsInteger="1" minValue="0" maxValue="4"/>
    </cacheField>
    <cacheField name="2ea" numFmtId="0">
      <sharedItems containsString="0" containsBlank="1" containsNumber="1" containsInteger="1" minValue="0" maxValue="3"/>
    </cacheField>
    <cacheField name="2gy" numFmtId="0">
      <sharedItems containsString="0" containsBlank="1" containsNumber="1" containsInteger="1" minValue="0" maxValue="4"/>
    </cacheField>
    <cacheField name="3ea" numFmtId="0">
      <sharedItems containsString="0" containsBlank="1" containsNumber="1" containsInteger="1" minValue="1" maxValue="3"/>
    </cacheField>
    <cacheField name="3gya" numFmtId="0">
      <sharedItems containsString="0" containsBlank="1" containsNumber="1" containsInteger="1" minValue="0" maxValue="2"/>
    </cacheField>
    <cacheField name="4ea" numFmtId="0">
      <sharedItems containsString="0" containsBlank="1" containsNumber="1" containsInteger="1" minValue="1" maxValue="3"/>
    </cacheField>
    <cacheField name="4gy" numFmtId="0">
      <sharedItems containsString="0" containsBlank="1" containsNumber="1" containsInteger="1" minValue="0" maxValue="2"/>
    </cacheField>
    <cacheField name="Department" numFmtId="0">
      <sharedItems/>
    </cacheField>
    <cacheField name="angolul" numFmtId="0">
      <sharedItems count="30">
        <s v="Bernadett Horváthné dr Kovács"/>
        <s v="Csizmadiáné Dr. Viktória Czuppon"/>
        <s v="Dr. Béla Csukás "/>
        <s v="Dr. Cecília Mezei"/>
        <s v="Dr. Eszter Molnár"/>
        <s v="Dr. Ferenc Csima"/>
        <s v="Dr. Gábor Molnár"/>
        <s v="Dr. György Kövér"/>
        <s v="Dr. Imre Nagy"/>
        <s v="Dr. Orsolya Szigeti"/>
        <s v="Dr. Viktória Szente"/>
        <s v="Dr. Zoltán Gál"/>
        <s v="dr. Horváth Gyula"/>
        <s v="dr. Kerekes Sándor"/>
        <s v="dr. Kövér György"/>
        <s v="dr. Ligeti S / Kürthy Gábor"/>
        <s v="dr. Oroszi Sándor"/>
        <s v="dr. Walter Virág"/>
        <s v="Kövér György" u="1"/>
        <s v="Dr Viktória Szente" u="1"/>
        <s v="Szente Viktória" u="1"/>
        <s v="Walter Virág" u="1"/>
        <s v="Oroszi Sándor" u="1"/>
        <s v="Ligeti S / Kürthy Gábor" u="1"/>
        <s v="Horáth Gyula" u="1"/>
        <s v="nem beszéltük meg" u="1"/>
        <s v="Kerekes Sándor" u="1"/>
        <s v="Horváthné Dr. Bernadett Kovács" u="1"/>
        <s v="Dr. Vid Honfi" u="1"/>
        <s v="Dr. Zoltán Gál/Csizmadiáné Dr. Viktória Czuppon" u="1"/>
      </sharedItems>
    </cacheField>
    <cacheField name="magyaru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m/>
    <m/>
    <m/>
    <m/>
    <m/>
    <m/>
    <n v="1"/>
    <n v="2"/>
    <s v="Regional Economics and Statistics"/>
    <x v="0"/>
    <s v="Mezei Cecília"/>
  </r>
  <r>
    <x v="1"/>
    <m/>
    <m/>
    <n v="0"/>
    <n v="4"/>
    <m/>
    <m/>
    <m/>
    <m/>
    <s v="Regional Economics and Statistics"/>
    <x v="0"/>
    <s v="Nagy Imre"/>
  </r>
  <r>
    <x v="2"/>
    <m/>
    <m/>
    <m/>
    <m/>
    <m/>
    <m/>
    <n v="2"/>
    <n v="0"/>
    <s v="Regional Economics and Statistics"/>
    <x v="1"/>
    <s v="Mezei Cecília"/>
  </r>
  <r>
    <x v="3"/>
    <m/>
    <m/>
    <n v="3"/>
    <n v="0"/>
    <m/>
    <m/>
    <m/>
    <m/>
    <s v="Regional Economics and Statistics"/>
    <x v="1"/>
    <s v="Gál Zoltán"/>
  </r>
  <r>
    <x v="4"/>
    <m/>
    <m/>
    <m/>
    <m/>
    <m/>
    <m/>
    <n v="1"/>
    <n v="1"/>
    <s v="Information Technology"/>
    <x v="2"/>
    <s v="Barna Róbert"/>
  </r>
  <r>
    <x v="5"/>
    <m/>
    <m/>
    <m/>
    <m/>
    <n v="3"/>
    <n v="0"/>
    <m/>
    <m/>
    <s v="Regional Economics and Statistics"/>
    <x v="3"/>
    <s v="Mezei Cecília"/>
  </r>
  <r>
    <x v="6"/>
    <m/>
    <m/>
    <m/>
    <m/>
    <m/>
    <m/>
    <n v="2"/>
    <n v="1"/>
    <s v="Regional Economics and Statistics"/>
    <x v="3"/>
    <s v="Mezei Cecília"/>
  </r>
  <r>
    <x v="7"/>
    <m/>
    <m/>
    <m/>
    <m/>
    <n v="3"/>
    <n v="0"/>
    <m/>
    <m/>
    <s v="Regional Economics and Statistics"/>
    <x v="3"/>
    <s v="Mezei Cecília"/>
  </r>
  <r>
    <x v="8"/>
    <n v="4"/>
    <n v="0"/>
    <m/>
    <m/>
    <m/>
    <m/>
    <m/>
    <m/>
    <s v="Regional Economics and Statistics"/>
    <x v="3"/>
    <s v="Sarudi Csaba"/>
  </r>
  <r>
    <x v="9"/>
    <m/>
    <m/>
    <m/>
    <m/>
    <m/>
    <m/>
    <n v="2"/>
    <n v="1"/>
    <s v="Regional Economics and Statistics"/>
    <x v="4"/>
    <s v="Sarudi Csaba"/>
  </r>
  <r>
    <x v="10"/>
    <m/>
    <m/>
    <n v="2"/>
    <n v="1"/>
    <m/>
    <m/>
    <m/>
    <m/>
    <s v="Business Economics and Management"/>
    <x v="5"/>
    <s v="Borbély Csaba"/>
  </r>
  <r>
    <x v="11"/>
    <m/>
    <m/>
    <n v="2"/>
    <n v="2"/>
    <m/>
    <m/>
    <m/>
    <m/>
    <s v="Business Economics and Management"/>
    <x v="5"/>
    <s v="Csima Ferenc"/>
  </r>
  <r>
    <x v="12"/>
    <m/>
    <m/>
    <n v="2"/>
    <n v="1"/>
    <m/>
    <m/>
    <m/>
    <m/>
    <s v="Regional Economics and Statistics"/>
    <x v="6"/>
    <s v="Molnár Gábor"/>
  </r>
  <r>
    <x v="13"/>
    <n v="0"/>
    <n v="4"/>
    <m/>
    <m/>
    <m/>
    <m/>
    <m/>
    <m/>
    <s v="Mathematics and Physics"/>
    <x v="7"/>
    <s v="Kövér György"/>
  </r>
  <r>
    <x v="14"/>
    <m/>
    <m/>
    <m/>
    <m/>
    <n v="1"/>
    <n v="1"/>
    <m/>
    <m/>
    <s v="Information Technology"/>
    <x v="7"/>
    <s v="Kövér György"/>
  </r>
  <r>
    <x v="15"/>
    <m/>
    <m/>
    <n v="3"/>
    <n v="0"/>
    <m/>
    <m/>
    <m/>
    <m/>
    <s v="Regional Economics and Statistics"/>
    <x v="8"/>
    <s v="Nagy Imre "/>
  </r>
  <r>
    <x v="16"/>
    <m/>
    <m/>
    <m/>
    <m/>
    <n v="2"/>
    <n v="1"/>
    <m/>
    <m/>
    <s v="Marketing and Trade"/>
    <x v="9"/>
    <s v="Szigeti Orsolya"/>
  </r>
  <r>
    <x v="16"/>
    <m/>
    <m/>
    <m/>
    <m/>
    <n v="2"/>
    <n v="1"/>
    <m/>
    <m/>
    <s v="Marketing and Trade"/>
    <x v="9"/>
    <s v="Szigeti Orsolya"/>
  </r>
  <r>
    <x v="17"/>
    <m/>
    <m/>
    <m/>
    <m/>
    <n v="1"/>
    <n v="2"/>
    <m/>
    <m/>
    <s v="Regional Economics and Statistics"/>
    <x v="10"/>
    <s v="nincs,, helyette Körmendi tájgazdálkodás"/>
  </r>
  <r>
    <x v="18"/>
    <n v="2"/>
    <n v="1"/>
    <m/>
    <m/>
    <m/>
    <m/>
    <m/>
    <m/>
    <s v="Nature conservation"/>
    <x v="10"/>
    <s v="nincs, helyette ökológiai gazdálkodás"/>
  </r>
  <r>
    <x v="18"/>
    <n v="2"/>
    <n v="1"/>
    <m/>
    <m/>
    <m/>
    <m/>
    <m/>
    <m/>
    <s v="Nature conservation"/>
    <x v="10"/>
    <s v="Körmendi Sándor János"/>
  </r>
  <r>
    <x v="19"/>
    <n v="4"/>
    <n v="0"/>
    <m/>
    <m/>
    <m/>
    <m/>
    <m/>
    <m/>
    <s v="Regional Economics and Statistics"/>
    <x v="11"/>
    <s v="Gál Zoltán"/>
  </r>
  <r>
    <x v="20"/>
    <m/>
    <m/>
    <m/>
    <m/>
    <m/>
    <m/>
    <n v="3"/>
    <n v="0"/>
    <s v="Regional Economics and Statistics"/>
    <x v="11"/>
    <s v="Gál Zoltán"/>
  </r>
  <r>
    <x v="21"/>
    <m/>
    <m/>
    <m/>
    <m/>
    <m/>
    <m/>
    <n v="2"/>
    <n v="2"/>
    <s v="Regional Economics and Statistics"/>
    <x v="11"/>
    <s v="Gál Zoltán"/>
  </r>
  <r>
    <x v="22"/>
    <m/>
    <m/>
    <m/>
    <m/>
    <m/>
    <m/>
    <n v="3"/>
    <n v="0"/>
    <s v="Regional Economics and Statistics"/>
    <x v="11"/>
    <s v="Gál Zoltán"/>
  </r>
  <r>
    <x v="23"/>
    <m/>
    <m/>
    <m/>
    <m/>
    <n v="2"/>
    <n v="1"/>
    <m/>
    <m/>
    <s v="Regional and Rural Policy"/>
    <x v="11"/>
    <s v="Mezei Cecília"/>
  </r>
  <r>
    <x v="24"/>
    <m/>
    <m/>
    <m/>
    <m/>
    <n v="1"/>
    <n v="1"/>
    <m/>
    <m/>
    <s v="társadalomtudományi"/>
    <x v="12"/>
    <s v="Szávai Ferenc"/>
  </r>
  <r>
    <x v="25"/>
    <n v="4"/>
    <n v="0"/>
    <m/>
    <m/>
    <m/>
    <m/>
    <m/>
    <m/>
    <s v="Regional Economics and Statistics"/>
    <x v="13"/>
    <s v="Nagy Imre"/>
  </r>
  <r>
    <x v="26"/>
    <m/>
    <m/>
    <m/>
    <m/>
    <m/>
    <m/>
    <n v="2"/>
    <n v="2"/>
    <s v="Regional Economics and Statistics"/>
    <x v="14"/>
    <s v="Kövér György"/>
  </r>
  <r>
    <x v="27"/>
    <m/>
    <m/>
    <n v="0"/>
    <n v="2"/>
    <m/>
    <m/>
    <m/>
    <m/>
    <s v="Mathematics and Physics"/>
    <x v="14"/>
    <s v="Szakály Zoltán"/>
  </r>
  <r>
    <x v="28"/>
    <n v="2"/>
    <n v="2"/>
    <m/>
    <m/>
    <m/>
    <m/>
    <m/>
    <m/>
    <s v="Finance and Accounting"/>
    <x v="15"/>
    <s v="Parádi-Dolgos Anett"/>
  </r>
  <r>
    <x v="29"/>
    <m/>
    <m/>
    <m/>
    <m/>
    <n v="2"/>
    <n v="2"/>
    <m/>
    <m/>
    <s v="Finance and Accounting"/>
    <x v="16"/>
    <s v="Oroszi Sándor"/>
  </r>
  <r>
    <x v="30"/>
    <m/>
    <m/>
    <m/>
    <m/>
    <m/>
    <m/>
    <n v="1"/>
    <n v="1"/>
    <s v="Business Economics and Management"/>
    <x v="17"/>
    <s v="Walter Virá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18" dataOnRows="1" applyNumberFormats="0" applyBorderFormats="0" applyFontFormats="0" applyPatternFormats="0" applyAlignmentFormats="0" applyWidthHeightFormats="1" dataCaption="Adatok" updatedVersion="3" showMemberPropertyTips="0" useAutoFormatting="1" itemPrintTitles="1" createdVersion="1" indent="0" compact="0" compactData="0" gridDropZones="1">
  <location ref="A3:C54" firstHeaderRow="2" firstDataRow="2" firstDataCol="2"/>
  <pivotFields count="12">
    <pivotField axis="axisRow" dataField="1" compact="0" outline="0" subtotalTop="0" showAll="0" includeNewItemsInFilter="1">
      <items count="32">
        <item x="4"/>
        <item x="0"/>
        <item x="14"/>
        <item x="10"/>
        <item x="17"/>
        <item x="3"/>
        <item x="22"/>
        <item x="18"/>
        <item x="15"/>
        <item x="25"/>
        <item x="29"/>
        <item x="24"/>
        <item x="30"/>
        <item x="9"/>
        <item x="2"/>
        <item x="11"/>
        <item x="26"/>
        <item x="7"/>
        <item x="28"/>
        <item x="13"/>
        <item x="1"/>
        <item x="5"/>
        <item x="23"/>
        <item x="16"/>
        <item x="19"/>
        <item x="21"/>
        <item x="20"/>
        <item x="8"/>
        <item x="27"/>
        <item x="12"/>
        <item x="6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1">
        <item x="0"/>
        <item x="1"/>
        <item m="1" x="19"/>
        <item x="3"/>
        <item x="4"/>
        <item x="5"/>
        <item x="6"/>
        <item x="7"/>
        <item x="8"/>
        <item x="9"/>
        <item m="1" x="28"/>
        <item x="10"/>
        <item x="11"/>
        <item m="1" x="29"/>
        <item m="1" x="24"/>
        <item m="1" x="27"/>
        <item m="1" x="26"/>
        <item m="1" x="18"/>
        <item m="1" x="23"/>
        <item m="1" x="25"/>
        <item m="1" x="22"/>
        <item m="1" x="20"/>
        <item m="1" x="21"/>
        <item x="2"/>
        <item x="12"/>
        <item x="13"/>
        <item x="14"/>
        <item x="15"/>
        <item x="16"/>
        <item x="17"/>
        <item t="default"/>
      </items>
    </pivotField>
    <pivotField compact="0" outline="0" subtotalTop="0" showAll="0" includeNewItemsInFilter="1"/>
  </pivotFields>
  <rowFields count="2">
    <field x="10"/>
    <field x="0"/>
  </rowFields>
  <rowItems count="50">
    <i>
      <x/>
      <x v="1"/>
    </i>
    <i r="1">
      <x v="20"/>
    </i>
    <i t="default">
      <x/>
    </i>
    <i>
      <x v="1"/>
      <x v="5"/>
    </i>
    <i r="1">
      <x v="14"/>
    </i>
    <i t="default">
      <x v="1"/>
    </i>
    <i>
      <x v="3"/>
      <x v="17"/>
    </i>
    <i r="1">
      <x v="21"/>
    </i>
    <i r="1">
      <x v="27"/>
    </i>
    <i r="1">
      <x v="30"/>
    </i>
    <i t="default">
      <x v="3"/>
    </i>
    <i>
      <x v="4"/>
      <x v="13"/>
    </i>
    <i t="default">
      <x v="4"/>
    </i>
    <i>
      <x v="5"/>
      <x v="3"/>
    </i>
    <i r="1">
      <x v="15"/>
    </i>
    <i t="default">
      <x v="5"/>
    </i>
    <i>
      <x v="6"/>
      <x v="29"/>
    </i>
    <i t="default">
      <x v="6"/>
    </i>
    <i>
      <x v="7"/>
      <x v="2"/>
    </i>
    <i r="1">
      <x v="19"/>
    </i>
    <i t="default">
      <x v="7"/>
    </i>
    <i>
      <x v="8"/>
      <x v="8"/>
    </i>
    <i t="default">
      <x v="8"/>
    </i>
    <i>
      <x v="9"/>
      <x v="23"/>
    </i>
    <i t="default">
      <x v="9"/>
    </i>
    <i>
      <x v="11"/>
      <x v="4"/>
    </i>
    <i r="1">
      <x v="7"/>
    </i>
    <i t="default">
      <x v="11"/>
    </i>
    <i>
      <x v="12"/>
      <x v="6"/>
    </i>
    <i r="1">
      <x v="22"/>
    </i>
    <i r="1">
      <x v="24"/>
    </i>
    <i r="1">
      <x v="25"/>
    </i>
    <i r="1">
      <x v="26"/>
    </i>
    <i t="default">
      <x v="12"/>
    </i>
    <i>
      <x v="23"/>
      <x/>
    </i>
    <i t="default">
      <x v="23"/>
    </i>
    <i>
      <x v="24"/>
      <x v="11"/>
    </i>
    <i t="default">
      <x v="24"/>
    </i>
    <i>
      <x v="25"/>
      <x v="9"/>
    </i>
    <i t="default">
      <x v="25"/>
    </i>
    <i>
      <x v="26"/>
      <x v="16"/>
    </i>
    <i r="1">
      <x v="28"/>
    </i>
    <i t="default">
      <x v="26"/>
    </i>
    <i>
      <x v="27"/>
      <x v="18"/>
    </i>
    <i t="default">
      <x v="27"/>
    </i>
    <i>
      <x v="28"/>
      <x v="10"/>
    </i>
    <i t="default">
      <x v="28"/>
    </i>
    <i>
      <x v="29"/>
      <x v="12"/>
    </i>
    <i t="default">
      <x v="29"/>
    </i>
    <i t="grand">
      <x/>
    </i>
  </rowItems>
  <colItems count="1">
    <i/>
  </colItems>
  <dataFields count="1">
    <dataField name="Darab / Subject" fld="0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7"/>
  <sheetViews>
    <sheetView tabSelected="1" topLeftCell="A43" zoomScaleNormal="100" workbookViewId="0">
      <selection activeCell="A61" sqref="A61:XFD61"/>
    </sheetView>
  </sheetViews>
  <sheetFormatPr defaultRowHeight="12.75" x14ac:dyDescent="0.2"/>
  <cols>
    <col min="1" max="1" width="18" style="2" bestFit="1" customWidth="1"/>
    <col min="2" max="2" width="48.85546875" style="2" bestFit="1" customWidth="1"/>
    <col min="3" max="3" width="19.7109375" style="3" bestFit="1" customWidth="1"/>
    <col min="4" max="4" width="4.7109375" style="2" customWidth="1"/>
    <col min="5" max="5" width="3.5703125" style="2" customWidth="1"/>
    <col min="6" max="6" width="6.7109375" style="2" customWidth="1"/>
    <col min="7" max="7" width="5.140625" style="2" customWidth="1"/>
    <col min="8" max="8" width="3.5703125" style="2" customWidth="1"/>
    <col min="9" max="9" width="6.5703125" style="2" customWidth="1"/>
    <col min="10" max="10" width="6.7109375" style="2" customWidth="1"/>
    <col min="11" max="11" width="6.42578125" style="2" customWidth="1"/>
    <col min="12" max="12" width="5.85546875" style="2" customWidth="1"/>
    <col min="13" max="13" width="3.5703125" style="2" customWidth="1"/>
    <col min="14" max="14" width="6.7109375" style="2" customWidth="1"/>
    <col min="15" max="15" width="5.140625" style="2" customWidth="1"/>
    <col min="16" max="16" width="3.28515625" style="2" customWidth="1"/>
    <col min="17" max="17" width="3.5703125" style="2" customWidth="1"/>
    <col min="18" max="18" width="6.7109375" style="2" customWidth="1"/>
    <col min="19" max="19" width="5.140625" style="2" customWidth="1"/>
    <col min="20" max="20" width="35.42578125" style="4" bestFit="1" customWidth="1"/>
    <col min="21" max="21" width="30.140625" style="5" bestFit="1" customWidth="1"/>
  </cols>
  <sheetData>
    <row r="1" spans="1:21" ht="18" x14ac:dyDescent="0.2">
      <c r="A1" s="304" t="s">
        <v>52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</row>
    <row r="2" spans="1:21" ht="18" x14ac:dyDescent="0.2">
      <c r="A2" s="304" t="s">
        <v>168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</row>
    <row r="3" spans="1:21" ht="15.75" x14ac:dyDescent="0.2">
      <c r="A3" s="305" t="s">
        <v>171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</row>
    <row r="4" spans="1:21" ht="15.75" x14ac:dyDescent="0.2">
      <c r="A4" s="305" t="s">
        <v>170</v>
      </c>
      <c r="B4" s="305" t="s">
        <v>53</v>
      </c>
      <c r="C4" s="305" t="s">
        <v>53</v>
      </c>
      <c r="D4" s="305" t="s">
        <v>53</v>
      </c>
      <c r="E4" s="305" t="s">
        <v>53</v>
      </c>
      <c r="F4" s="305" t="s">
        <v>53</v>
      </c>
      <c r="G4" s="305" t="s">
        <v>53</v>
      </c>
      <c r="H4" s="305" t="s">
        <v>53</v>
      </c>
      <c r="I4" s="305" t="s">
        <v>53</v>
      </c>
      <c r="J4" s="305" t="s">
        <v>53</v>
      </c>
      <c r="K4" s="305" t="s">
        <v>53</v>
      </c>
      <c r="L4" s="305" t="s">
        <v>53</v>
      </c>
      <c r="M4" s="305" t="s">
        <v>53</v>
      </c>
      <c r="N4" s="305" t="s">
        <v>53</v>
      </c>
      <c r="O4" s="305" t="s">
        <v>53</v>
      </c>
      <c r="P4" s="305" t="s">
        <v>53</v>
      </c>
      <c r="Q4" s="305" t="s">
        <v>53</v>
      </c>
      <c r="R4" s="305" t="s">
        <v>53</v>
      </c>
      <c r="S4" s="305" t="s">
        <v>53</v>
      </c>
      <c r="T4" s="305" t="s">
        <v>53</v>
      </c>
      <c r="U4" s="305" t="s">
        <v>53</v>
      </c>
    </row>
    <row r="5" spans="1:21" ht="14.25" x14ac:dyDescent="0.2">
      <c r="A5" s="306" t="s">
        <v>172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</row>
    <row r="6" spans="1:21" x14ac:dyDescent="0.2">
      <c r="E6" s="91"/>
      <c r="F6" s="91"/>
      <c r="G6" s="91"/>
      <c r="H6" s="91"/>
      <c r="I6" s="91"/>
      <c r="J6" s="91"/>
      <c r="K6" s="91"/>
      <c r="L6" s="91"/>
      <c r="M6" s="91"/>
    </row>
    <row r="7" spans="1:21" ht="13.5" thickBot="1" x14ac:dyDescent="0.25">
      <c r="E7" s="303"/>
      <c r="F7" s="303"/>
      <c r="G7" s="91"/>
      <c r="H7" s="188"/>
      <c r="I7" s="188"/>
      <c r="J7" s="91"/>
      <c r="K7" s="189"/>
      <c r="L7" s="189"/>
      <c r="M7" s="91"/>
    </row>
    <row r="8" spans="1:21" ht="15" thickBot="1" x14ac:dyDescent="0.25">
      <c r="A8" s="1"/>
      <c r="B8" s="187" t="s">
        <v>6</v>
      </c>
      <c r="C8" s="6" t="s">
        <v>165</v>
      </c>
      <c r="D8" s="1"/>
      <c r="E8" s="92"/>
      <c r="F8" s="92"/>
      <c r="G8" s="93"/>
      <c r="H8" s="92"/>
      <c r="I8" s="92"/>
      <c r="J8" s="93"/>
      <c r="K8" s="92"/>
      <c r="L8" s="92"/>
      <c r="M8" s="93"/>
      <c r="N8" s="1"/>
      <c r="O8" s="1"/>
      <c r="P8" s="1"/>
      <c r="Q8" s="1"/>
      <c r="R8" s="1"/>
      <c r="S8" s="1"/>
      <c r="T8" s="1"/>
    </row>
    <row r="9" spans="1:21" ht="14.25" x14ac:dyDescent="0.2">
      <c r="A9" s="1"/>
      <c r="B9" s="60" t="s">
        <v>49</v>
      </c>
      <c r="C9" s="7">
        <f>C25</f>
        <v>16</v>
      </c>
      <c r="D9" s="1"/>
      <c r="E9" s="92"/>
      <c r="F9" s="92"/>
      <c r="G9" s="93"/>
      <c r="H9" s="92"/>
      <c r="I9" s="92"/>
      <c r="J9" s="93"/>
      <c r="K9" s="93"/>
      <c r="L9" s="93"/>
      <c r="M9" s="93"/>
      <c r="N9" s="1"/>
      <c r="O9" s="1"/>
      <c r="P9" s="1"/>
      <c r="Q9" s="1"/>
      <c r="R9" s="1"/>
      <c r="S9" s="1"/>
      <c r="T9" s="1"/>
    </row>
    <row r="10" spans="1:21" ht="14.25" x14ac:dyDescent="0.2">
      <c r="A10" s="1"/>
      <c r="B10" s="8" t="s">
        <v>50</v>
      </c>
      <c r="C10" s="9">
        <f>C40</f>
        <v>59</v>
      </c>
      <c r="D10" s="1"/>
      <c r="E10" s="92"/>
      <c r="F10" s="92"/>
      <c r="G10" s="93"/>
      <c r="H10" s="92"/>
      <c r="I10" s="92"/>
      <c r="J10" s="93"/>
      <c r="K10" s="93"/>
      <c r="L10" s="93"/>
      <c r="M10" s="93"/>
      <c r="N10" s="1"/>
      <c r="O10" s="1"/>
      <c r="P10" s="1"/>
      <c r="Q10" s="1"/>
      <c r="R10" s="1"/>
      <c r="S10" s="1"/>
      <c r="T10" s="1"/>
    </row>
    <row r="11" spans="1:21" ht="14.25" x14ac:dyDescent="0.2">
      <c r="A11" s="1"/>
      <c r="B11" s="10" t="s">
        <v>161</v>
      </c>
      <c r="C11" s="9">
        <v>36</v>
      </c>
      <c r="D11" s="1"/>
      <c r="E11" s="93"/>
      <c r="F11" s="93"/>
      <c r="G11" s="93"/>
      <c r="H11" s="93"/>
      <c r="I11" s="93"/>
      <c r="J11" s="93"/>
      <c r="K11" s="93"/>
      <c r="L11" s="93"/>
      <c r="M11" s="93"/>
      <c r="N11" s="1"/>
      <c r="O11" s="1"/>
      <c r="P11" s="1"/>
      <c r="Q11" s="1"/>
      <c r="R11" s="1"/>
      <c r="S11" s="1"/>
      <c r="T11" s="1"/>
    </row>
    <row r="12" spans="1:21" ht="15" thickBot="1" x14ac:dyDescent="0.25">
      <c r="A12" s="1"/>
      <c r="B12" s="8" t="s">
        <v>51</v>
      </c>
      <c r="C12" s="185">
        <f>C77</f>
        <v>9</v>
      </c>
      <c r="D12" s="1"/>
      <c r="E12" s="188"/>
      <c r="F12" s="188"/>
      <c r="G12" s="93"/>
      <c r="H12" s="188"/>
      <c r="I12" s="188"/>
      <c r="J12" s="93"/>
      <c r="K12" s="93"/>
      <c r="L12" s="93"/>
      <c r="M12" s="93"/>
      <c r="N12" s="1"/>
      <c r="O12" s="1"/>
      <c r="P12" s="1"/>
      <c r="Q12" s="1"/>
      <c r="R12" s="1"/>
      <c r="S12" s="1"/>
      <c r="T12" s="1"/>
    </row>
    <row r="13" spans="1:21" ht="13.5" thickBot="1" x14ac:dyDescent="0.25">
      <c r="B13" s="38" t="s">
        <v>210</v>
      </c>
      <c r="C13" s="186">
        <f>SUM(C9:C12)</f>
        <v>120</v>
      </c>
      <c r="E13" s="92"/>
      <c r="F13" s="92"/>
      <c r="G13" s="91"/>
      <c r="H13" s="92"/>
      <c r="I13" s="92"/>
      <c r="J13" s="91"/>
      <c r="K13" s="91"/>
      <c r="L13" s="91"/>
      <c r="M13" s="91"/>
    </row>
    <row r="14" spans="1:21" x14ac:dyDescent="0.2">
      <c r="E14" s="92"/>
      <c r="F14" s="92"/>
      <c r="G14" s="91"/>
      <c r="H14" s="92"/>
      <c r="I14" s="92"/>
      <c r="J14" s="91"/>
      <c r="K14" s="91"/>
      <c r="L14" s="91"/>
      <c r="M14" s="91"/>
    </row>
    <row r="15" spans="1:21" ht="13.5" thickBot="1" x14ac:dyDescent="0.25">
      <c r="E15" s="91"/>
      <c r="F15" s="91"/>
      <c r="G15" s="91"/>
      <c r="H15" s="91"/>
      <c r="I15" s="91"/>
      <c r="J15" s="91"/>
      <c r="K15" s="91"/>
      <c r="L15" s="91"/>
      <c r="M15" s="91"/>
    </row>
    <row r="16" spans="1:21" s="12" customFormat="1" x14ac:dyDescent="0.2">
      <c r="A16" s="302" t="s">
        <v>7</v>
      </c>
      <c r="B16" s="302" t="s">
        <v>8</v>
      </c>
      <c r="C16" s="319" t="s">
        <v>9</v>
      </c>
      <c r="D16" s="320" t="s">
        <v>10</v>
      </c>
      <c r="E16" s="321"/>
      <c r="F16" s="321"/>
      <c r="G16" s="322"/>
      <c r="H16" s="320" t="s">
        <v>11</v>
      </c>
      <c r="I16" s="321"/>
      <c r="J16" s="321"/>
      <c r="K16" s="322"/>
      <c r="L16" s="320" t="s">
        <v>12</v>
      </c>
      <c r="M16" s="321"/>
      <c r="N16" s="321"/>
      <c r="O16" s="322"/>
      <c r="P16" s="320" t="s">
        <v>13</v>
      </c>
      <c r="Q16" s="321"/>
      <c r="R16" s="321"/>
      <c r="S16" s="322"/>
      <c r="T16" s="296" t="s">
        <v>14</v>
      </c>
      <c r="U16" s="299" t="s">
        <v>15</v>
      </c>
    </row>
    <row r="17" spans="1:21" s="12" customFormat="1" x14ac:dyDescent="0.2">
      <c r="A17" s="297"/>
      <c r="B17" s="317"/>
      <c r="C17" s="297"/>
      <c r="D17" s="307" t="s">
        <v>63</v>
      </c>
      <c r="E17" s="308"/>
      <c r="F17" s="159" t="s">
        <v>166</v>
      </c>
      <c r="G17" s="13" t="s">
        <v>38</v>
      </c>
      <c r="H17" s="307" t="s">
        <v>63</v>
      </c>
      <c r="I17" s="308"/>
      <c r="J17" s="159" t="s">
        <v>166</v>
      </c>
      <c r="K17" s="13" t="s">
        <v>38</v>
      </c>
      <c r="L17" s="307" t="s">
        <v>63</v>
      </c>
      <c r="M17" s="308"/>
      <c r="N17" s="159" t="s">
        <v>166</v>
      </c>
      <c r="O17" s="13" t="s">
        <v>38</v>
      </c>
      <c r="P17" s="307" t="s">
        <v>63</v>
      </c>
      <c r="Q17" s="308"/>
      <c r="R17" s="159" t="s">
        <v>166</v>
      </c>
      <c r="S17" s="13" t="s">
        <v>38</v>
      </c>
      <c r="T17" s="297"/>
      <c r="U17" s="300"/>
    </row>
    <row r="18" spans="1:21" s="12" customFormat="1" ht="13.5" thickBot="1" x14ac:dyDescent="0.25">
      <c r="A18" s="298"/>
      <c r="B18" s="318"/>
      <c r="C18" s="298"/>
      <c r="D18" s="14" t="s">
        <v>1</v>
      </c>
      <c r="E18" s="15" t="s">
        <v>2</v>
      </c>
      <c r="F18" s="15"/>
      <c r="G18" s="16"/>
      <c r="H18" s="14" t="s">
        <v>1</v>
      </c>
      <c r="I18" s="15" t="s">
        <v>2</v>
      </c>
      <c r="J18" s="15"/>
      <c r="K18" s="16"/>
      <c r="L18" s="14" t="s">
        <v>1</v>
      </c>
      <c r="M18" s="15" t="s">
        <v>2</v>
      </c>
      <c r="N18" s="15"/>
      <c r="O18" s="16"/>
      <c r="P18" s="14" t="s">
        <v>1</v>
      </c>
      <c r="Q18" s="15" t="s">
        <v>2</v>
      </c>
      <c r="R18" s="15"/>
      <c r="S18" s="16"/>
      <c r="T18" s="298"/>
      <c r="U18" s="301"/>
    </row>
    <row r="19" spans="1:21" ht="18.75" thickBot="1" x14ac:dyDescent="0.25">
      <c r="A19" s="313" t="s">
        <v>16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5"/>
    </row>
    <row r="20" spans="1:21" s="17" customFormat="1" ht="13.5" thickBot="1" x14ac:dyDescent="0.25">
      <c r="A20" s="316" t="s">
        <v>54</v>
      </c>
      <c r="B20" s="311"/>
      <c r="C20" s="311"/>
      <c r="D20" s="310"/>
      <c r="E20" s="310"/>
      <c r="F20" s="310"/>
      <c r="G20" s="310"/>
      <c r="H20" s="310"/>
      <c r="I20" s="310"/>
      <c r="J20" s="310"/>
      <c r="K20" s="310"/>
      <c r="L20" s="311"/>
      <c r="M20" s="311"/>
      <c r="N20" s="311"/>
      <c r="O20" s="311"/>
      <c r="P20" s="311"/>
      <c r="Q20" s="311"/>
      <c r="R20" s="311"/>
      <c r="S20" s="311"/>
      <c r="T20" s="311"/>
      <c r="U20" s="312"/>
    </row>
    <row r="21" spans="1:21" s="235" customFormat="1" x14ac:dyDescent="0.2">
      <c r="A21" s="227" t="s">
        <v>173</v>
      </c>
      <c r="B21" s="228" t="s">
        <v>17</v>
      </c>
      <c r="C21" s="276"/>
      <c r="D21" s="277">
        <v>0</v>
      </c>
      <c r="E21" s="231">
        <v>4</v>
      </c>
      <c r="F21" s="231" t="s">
        <v>4</v>
      </c>
      <c r="G21" s="232">
        <v>5</v>
      </c>
      <c r="H21" s="277"/>
      <c r="I21" s="231"/>
      <c r="J21" s="231"/>
      <c r="K21" s="232"/>
      <c r="L21" s="230"/>
      <c r="M21" s="231"/>
      <c r="N21" s="231"/>
      <c r="O21" s="232"/>
      <c r="P21" s="230"/>
      <c r="Q21" s="231"/>
      <c r="R21" s="231"/>
      <c r="S21" s="232"/>
      <c r="T21" s="216" t="s">
        <v>34</v>
      </c>
      <c r="U21" s="234" t="s">
        <v>42</v>
      </c>
    </row>
    <row r="22" spans="1:21" s="235" customFormat="1" x14ac:dyDescent="0.2">
      <c r="A22" s="236" t="s">
        <v>174</v>
      </c>
      <c r="B22" s="237" t="s">
        <v>65</v>
      </c>
      <c r="C22" s="275"/>
      <c r="D22" s="239"/>
      <c r="E22" s="240"/>
      <c r="F22" s="240"/>
      <c r="G22" s="252"/>
      <c r="H22" s="239">
        <v>2</v>
      </c>
      <c r="I22" s="240">
        <v>2</v>
      </c>
      <c r="J22" s="240" t="s">
        <v>5</v>
      </c>
      <c r="K22" s="252">
        <v>4</v>
      </c>
      <c r="L22" s="242"/>
      <c r="M22" s="240"/>
      <c r="N22" s="240"/>
      <c r="O22" s="252"/>
      <c r="P22" s="242"/>
      <c r="Q22" s="240"/>
      <c r="R22" s="240"/>
      <c r="S22" s="252"/>
      <c r="T22" s="253" t="s">
        <v>167</v>
      </c>
      <c r="U22" s="246" t="s">
        <v>39</v>
      </c>
    </row>
    <row r="23" spans="1:21" s="235" customFormat="1" x14ac:dyDescent="0.2">
      <c r="A23" s="236" t="s">
        <v>175</v>
      </c>
      <c r="B23" s="237" t="s">
        <v>101</v>
      </c>
      <c r="C23" s="275"/>
      <c r="D23" s="239">
        <v>2</v>
      </c>
      <c r="E23" s="240">
        <v>2</v>
      </c>
      <c r="F23" s="240" t="s">
        <v>5</v>
      </c>
      <c r="G23" s="252">
        <v>4</v>
      </c>
      <c r="H23" s="239"/>
      <c r="I23" s="240"/>
      <c r="J23" s="240"/>
      <c r="K23" s="252"/>
      <c r="L23" s="242"/>
      <c r="M23" s="240"/>
      <c r="N23" s="240"/>
      <c r="O23" s="252"/>
      <c r="P23" s="242"/>
      <c r="Q23" s="240"/>
      <c r="R23" s="240"/>
      <c r="S23" s="252"/>
      <c r="T23" s="246" t="s">
        <v>149</v>
      </c>
      <c r="U23" s="246" t="s">
        <v>153</v>
      </c>
    </row>
    <row r="24" spans="1:21" s="235" customFormat="1" ht="13.5" thickBot="1" x14ac:dyDescent="0.25">
      <c r="A24" s="254" t="s">
        <v>176</v>
      </c>
      <c r="B24" s="278" t="s">
        <v>66</v>
      </c>
      <c r="C24" s="279"/>
      <c r="D24" s="259"/>
      <c r="E24" s="260"/>
      <c r="F24" s="260"/>
      <c r="G24" s="263"/>
      <c r="H24" s="262">
        <v>0</v>
      </c>
      <c r="I24" s="260">
        <v>2</v>
      </c>
      <c r="J24" s="260" t="s">
        <v>4</v>
      </c>
      <c r="K24" s="263">
        <v>3</v>
      </c>
      <c r="L24" s="262"/>
      <c r="M24" s="260"/>
      <c r="N24" s="260"/>
      <c r="O24" s="263"/>
      <c r="P24" s="262"/>
      <c r="Q24" s="260"/>
      <c r="R24" s="260"/>
      <c r="S24" s="263"/>
      <c r="T24" s="216" t="s">
        <v>34</v>
      </c>
      <c r="U24" s="234" t="s">
        <v>42</v>
      </c>
    </row>
    <row r="25" spans="1:21" s="12" customFormat="1" ht="13.5" thickBot="1" x14ac:dyDescent="0.25">
      <c r="A25" s="33"/>
      <c r="B25" s="34" t="s">
        <v>18</v>
      </c>
      <c r="C25" s="35">
        <f>SUM(G25,K25,O25,S25)</f>
        <v>16</v>
      </c>
      <c r="D25" s="36">
        <f>SUM(D21:D24)</f>
        <v>2</v>
      </c>
      <c r="E25" s="74">
        <f>SUM(E21:E24)</f>
        <v>6</v>
      </c>
      <c r="F25" s="74"/>
      <c r="G25" s="75">
        <f>SUM(G21:G24)</f>
        <v>9</v>
      </c>
      <c r="H25" s="36">
        <f>SUM(H21:H24)</f>
        <v>2</v>
      </c>
      <c r="I25" s="74">
        <f>SUM(I21:I24)</f>
        <v>4</v>
      </c>
      <c r="J25" s="74"/>
      <c r="K25" s="75">
        <f>SUM(K21:K24)</f>
        <v>7</v>
      </c>
      <c r="L25" s="36"/>
      <c r="M25" s="74"/>
      <c r="N25" s="74"/>
      <c r="O25" s="75"/>
      <c r="P25" s="36"/>
      <c r="Q25" s="74"/>
      <c r="R25" s="74"/>
      <c r="S25" s="75"/>
      <c r="T25" s="37" t="s">
        <v>3</v>
      </c>
      <c r="U25" s="38"/>
    </row>
    <row r="26" spans="1:21" s="17" customFormat="1" ht="13.5" thickBot="1" x14ac:dyDescent="0.25">
      <c r="A26" s="309" t="s">
        <v>55</v>
      </c>
      <c r="B26" s="310"/>
      <c r="C26" s="310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2"/>
    </row>
    <row r="27" spans="1:21" s="235" customFormat="1" x14ac:dyDescent="0.2">
      <c r="A27" s="295" t="s">
        <v>177</v>
      </c>
      <c r="B27" s="228" t="s">
        <v>58</v>
      </c>
      <c r="C27" s="229"/>
      <c r="D27" s="212">
        <v>4</v>
      </c>
      <c r="E27" s="210">
        <v>0</v>
      </c>
      <c r="F27" s="210" t="s">
        <v>5</v>
      </c>
      <c r="G27" s="213">
        <v>5</v>
      </c>
      <c r="H27" s="209"/>
      <c r="I27" s="210"/>
      <c r="J27" s="210"/>
      <c r="K27" s="213"/>
      <c r="L27" s="209"/>
      <c r="M27" s="210"/>
      <c r="N27" s="210"/>
      <c r="O27" s="213"/>
      <c r="P27" s="204"/>
      <c r="Q27" s="205"/>
      <c r="R27" s="205"/>
      <c r="S27" s="206"/>
      <c r="T27" s="233" t="s">
        <v>148</v>
      </c>
      <c r="U27" s="234" t="s">
        <v>68</v>
      </c>
    </row>
    <row r="28" spans="1:21" s="235" customFormat="1" x14ac:dyDescent="0.2">
      <c r="A28" s="236" t="s">
        <v>178</v>
      </c>
      <c r="B28" s="237" t="s">
        <v>43</v>
      </c>
      <c r="C28" s="238"/>
      <c r="D28" s="239">
        <v>4</v>
      </c>
      <c r="E28" s="240">
        <v>0</v>
      </c>
      <c r="F28" s="240" t="s">
        <v>5</v>
      </c>
      <c r="G28" s="241">
        <v>5</v>
      </c>
      <c r="H28" s="242"/>
      <c r="I28" s="240"/>
      <c r="J28" s="240"/>
      <c r="K28" s="241"/>
      <c r="L28" s="242"/>
      <c r="M28" s="240"/>
      <c r="N28" s="240"/>
      <c r="O28" s="241"/>
      <c r="P28" s="243"/>
      <c r="Q28" s="244"/>
      <c r="R28" s="244"/>
      <c r="S28" s="245"/>
      <c r="T28" s="246" t="s">
        <v>148</v>
      </c>
      <c r="U28" s="246" t="s">
        <v>40</v>
      </c>
    </row>
    <row r="29" spans="1:21" s="235" customFormat="1" x14ac:dyDescent="0.2">
      <c r="A29" s="236" t="s">
        <v>179</v>
      </c>
      <c r="B29" s="237" t="s">
        <v>19</v>
      </c>
      <c r="C29" s="238"/>
      <c r="D29" s="239">
        <v>4</v>
      </c>
      <c r="E29" s="240">
        <v>0</v>
      </c>
      <c r="F29" s="240" t="s">
        <v>5</v>
      </c>
      <c r="G29" s="241">
        <v>5</v>
      </c>
      <c r="H29" s="242"/>
      <c r="I29" s="240"/>
      <c r="J29" s="240"/>
      <c r="K29" s="241"/>
      <c r="L29" s="242"/>
      <c r="M29" s="240"/>
      <c r="N29" s="240"/>
      <c r="O29" s="241"/>
      <c r="P29" s="243"/>
      <c r="Q29" s="244"/>
      <c r="R29" s="244"/>
      <c r="S29" s="245"/>
      <c r="T29" s="246" t="s">
        <v>148</v>
      </c>
      <c r="U29" s="246" t="s">
        <v>154</v>
      </c>
    </row>
    <row r="30" spans="1:21" s="235" customFormat="1" x14ac:dyDescent="0.2">
      <c r="A30" s="236" t="s">
        <v>180</v>
      </c>
      <c r="B30" s="237" t="s">
        <v>20</v>
      </c>
      <c r="C30" s="238"/>
      <c r="D30" s="239"/>
      <c r="E30" s="240"/>
      <c r="F30" s="240"/>
      <c r="G30" s="241"/>
      <c r="H30" s="242">
        <v>0</v>
      </c>
      <c r="I30" s="240">
        <v>4</v>
      </c>
      <c r="J30" s="240" t="s">
        <v>4</v>
      </c>
      <c r="K30" s="241">
        <v>5</v>
      </c>
      <c r="L30" s="242"/>
      <c r="M30" s="240"/>
      <c r="N30" s="240"/>
      <c r="O30" s="241"/>
      <c r="P30" s="243"/>
      <c r="Q30" s="244"/>
      <c r="R30" s="244"/>
      <c r="S30" s="245"/>
      <c r="T30" s="246" t="s">
        <v>148</v>
      </c>
      <c r="U30" s="246" t="s">
        <v>155</v>
      </c>
    </row>
    <row r="31" spans="1:21" s="235" customFormat="1" x14ac:dyDescent="0.2">
      <c r="A31" s="236" t="s">
        <v>181</v>
      </c>
      <c r="B31" s="237" t="s">
        <v>59</v>
      </c>
      <c r="C31" s="238"/>
      <c r="D31" s="239"/>
      <c r="E31" s="240"/>
      <c r="F31" s="240"/>
      <c r="G31" s="241"/>
      <c r="H31" s="242">
        <v>2</v>
      </c>
      <c r="I31" s="240">
        <v>1</v>
      </c>
      <c r="J31" s="240" t="s">
        <v>5</v>
      </c>
      <c r="K31" s="241">
        <v>4</v>
      </c>
      <c r="L31" s="242"/>
      <c r="M31" s="240"/>
      <c r="N31" s="240"/>
      <c r="O31" s="241"/>
      <c r="P31" s="243"/>
      <c r="Q31" s="244"/>
      <c r="R31" s="244"/>
      <c r="S31" s="245"/>
      <c r="T31" s="246" t="s">
        <v>148</v>
      </c>
      <c r="U31" s="246" t="s">
        <v>69</v>
      </c>
    </row>
    <row r="32" spans="1:21" s="216" customFormat="1" x14ac:dyDescent="0.2">
      <c r="A32" s="290" t="s">
        <v>182</v>
      </c>
      <c r="B32" s="237" t="s">
        <v>45</v>
      </c>
      <c r="C32" s="291"/>
      <c r="D32" s="247"/>
      <c r="E32" s="244"/>
      <c r="F32" s="244"/>
      <c r="G32" s="248"/>
      <c r="H32" s="243"/>
      <c r="I32" s="244"/>
      <c r="J32" s="244"/>
      <c r="K32" s="245"/>
      <c r="L32" s="239">
        <v>1</v>
      </c>
      <c r="M32" s="240">
        <v>2</v>
      </c>
      <c r="N32" s="240" t="s">
        <v>5</v>
      </c>
      <c r="O32" s="241">
        <v>4</v>
      </c>
      <c r="P32" s="242"/>
      <c r="Q32" s="240"/>
      <c r="R32" s="240"/>
      <c r="S32" s="252"/>
      <c r="T32" s="246" t="s">
        <v>148</v>
      </c>
      <c r="U32" s="246" t="s">
        <v>97</v>
      </c>
    </row>
    <row r="33" spans="1:21" s="235" customFormat="1" x14ac:dyDescent="0.2">
      <c r="A33" s="236" t="s">
        <v>183</v>
      </c>
      <c r="B33" s="237" t="s">
        <v>21</v>
      </c>
      <c r="C33" s="238"/>
      <c r="D33" s="239"/>
      <c r="E33" s="240"/>
      <c r="F33" s="240"/>
      <c r="G33" s="241"/>
      <c r="H33" s="242">
        <v>3</v>
      </c>
      <c r="I33" s="240">
        <v>0</v>
      </c>
      <c r="J33" s="240" t="s">
        <v>5</v>
      </c>
      <c r="K33" s="241">
        <v>4</v>
      </c>
      <c r="L33" s="242"/>
      <c r="M33" s="240"/>
      <c r="N33" s="240"/>
      <c r="O33" s="241"/>
      <c r="P33" s="243"/>
      <c r="Q33" s="244"/>
      <c r="R33" s="244"/>
      <c r="S33" s="245"/>
      <c r="T33" s="216" t="s">
        <v>148</v>
      </c>
      <c r="U33" s="246" t="s">
        <v>40</v>
      </c>
    </row>
    <row r="34" spans="1:21" s="235" customFormat="1" x14ac:dyDescent="0.2">
      <c r="A34" s="236" t="s">
        <v>184</v>
      </c>
      <c r="B34" s="237" t="s">
        <v>70</v>
      </c>
      <c r="C34" s="238"/>
      <c r="D34" s="239"/>
      <c r="E34" s="240"/>
      <c r="F34" s="240"/>
      <c r="G34" s="241"/>
      <c r="H34" s="242">
        <v>2</v>
      </c>
      <c r="I34" s="240">
        <v>1</v>
      </c>
      <c r="J34" s="240" t="s">
        <v>5</v>
      </c>
      <c r="K34" s="241">
        <v>4</v>
      </c>
      <c r="L34" s="242"/>
      <c r="M34" s="240"/>
      <c r="N34" s="240"/>
      <c r="O34" s="241"/>
      <c r="P34" s="243"/>
      <c r="Q34" s="244"/>
      <c r="R34" s="244"/>
      <c r="S34" s="245"/>
      <c r="T34" s="253" t="s">
        <v>167</v>
      </c>
      <c r="U34" s="246" t="s">
        <v>39</v>
      </c>
    </row>
    <row r="35" spans="1:21" s="235" customFormat="1" x14ac:dyDescent="0.2">
      <c r="A35" s="236" t="s">
        <v>185</v>
      </c>
      <c r="B35" s="237" t="s">
        <v>22</v>
      </c>
      <c r="C35" s="238"/>
      <c r="D35" s="239"/>
      <c r="E35" s="240"/>
      <c r="F35" s="240"/>
      <c r="G35" s="241"/>
      <c r="H35" s="242">
        <v>3</v>
      </c>
      <c r="I35" s="240">
        <v>0</v>
      </c>
      <c r="J35" s="240" t="s">
        <v>5</v>
      </c>
      <c r="K35" s="241">
        <v>4</v>
      </c>
      <c r="L35" s="242"/>
      <c r="M35" s="240"/>
      <c r="N35" s="240"/>
      <c r="O35" s="241"/>
      <c r="P35" s="243"/>
      <c r="Q35" s="244"/>
      <c r="R35" s="244"/>
      <c r="S35" s="245"/>
      <c r="T35" s="216" t="s">
        <v>148</v>
      </c>
      <c r="U35" s="246" t="s">
        <v>102</v>
      </c>
    </row>
    <row r="36" spans="1:21" s="235" customFormat="1" x14ac:dyDescent="0.2">
      <c r="A36" s="236" t="s">
        <v>186</v>
      </c>
      <c r="B36" s="237" t="s">
        <v>23</v>
      </c>
      <c r="C36" s="238"/>
      <c r="D36" s="239"/>
      <c r="E36" s="240"/>
      <c r="F36" s="240"/>
      <c r="G36" s="241"/>
      <c r="H36" s="242"/>
      <c r="I36" s="240"/>
      <c r="J36" s="240"/>
      <c r="K36" s="241"/>
      <c r="L36" s="242">
        <v>3</v>
      </c>
      <c r="M36" s="240">
        <v>0</v>
      </c>
      <c r="N36" s="240" t="s">
        <v>77</v>
      </c>
      <c r="O36" s="241">
        <v>4</v>
      </c>
      <c r="P36" s="243"/>
      <c r="Q36" s="244"/>
      <c r="R36" s="244"/>
      <c r="S36" s="245"/>
      <c r="T36" s="216" t="s">
        <v>148</v>
      </c>
      <c r="U36" s="234" t="s">
        <v>68</v>
      </c>
    </row>
    <row r="37" spans="1:21" s="5" customFormat="1" x14ac:dyDescent="0.2">
      <c r="A37" s="22" t="s">
        <v>187</v>
      </c>
      <c r="B37" s="177" t="s">
        <v>156</v>
      </c>
      <c r="C37" s="174"/>
      <c r="D37" s="170"/>
      <c r="E37" s="167"/>
      <c r="F37" s="167"/>
      <c r="G37" s="168"/>
      <c r="H37" s="166"/>
      <c r="I37" s="167"/>
      <c r="J37" s="167"/>
      <c r="K37" s="168"/>
      <c r="L37" s="166">
        <v>0</v>
      </c>
      <c r="M37" s="167">
        <v>2</v>
      </c>
      <c r="N37" s="167" t="s">
        <v>4</v>
      </c>
      <c r="O37" s="168">
        <v>5</v>
      </c>
      <c r="P37" s="65"/>
      <c r="Q37" s="66"/>
      <c r="R37" s="66"/>
      <c r="S37" s="68"/>
      <c r="T37" s="69"/>
      <c r="U37" s="70"/>
    </row>
    <row r="38" spans="1:21" s="5" customFormat="1" x14ac:dyDescent="0.2">
      <c r="A38" s="22" t="s">
        <v>188</v>
      </c>
      <c r="B38" s="177" t="s">
        <v>157</v>
      </c>
      <c r="C38" s="175"/>
      <c r="D38" s="80"/>
      <c r="E38" s="66"/>
      <c r="F38" s="66"/>
      <c r="G38" s="67"/>
      <c r="H38" s="65"/>
      <c r="I38" s="66"/>
      <c r="J38" s="66"/>
      <c r="K38" s="67"/>
      <c r="L38" s="65"/>
      <c r="M38" s="66"/>
      <c r="N38" s="66"/>
      <c r="O38" s="67"/>
      <c r="P38" s="65">
        <v>0</v>
      </c>
      <c r="Q38" s="66">
        <v>2</v>
      </c>
      <c r="R38" s="66" t="s">
        <v>4</v>
      </c>
      <c r="S38" s="68">
        <v>10</v>
      </c>
      <c r="T38" s="71"/>
      <c r="U38" s="70"/>
    </row>
    <row r="39" spans="1:21" s="5" customFormat="1" ht="13.5" thickBot="1" x14ac:dyDescent="0.25">
      <c r="A39" s="176" t="s">
        <v>189</v>
      </c>
      <c r="B39" s="178" t="s">
        <v>158</v>
      </c>
      <c r="C39" s="171"/>
      <c r="D39" s="80"/>
      <c r="E39" s="66"/>
      <c r="F39" s="66"/>
      <c r="G39" s="72"/>
      <c r="H39" s="65"/>
      <c r="I39" s="66"/>
      <c r="J39" s="66"/>
      <c r="K39" s="72"/>
      <c r="L39" s="65"/>
      <c r="M39" s="66"/>
      <c r="N39" s="66"/>
      <c r="O39" s="72"/>
      <c r="P39" s="65">
        <v>0</v>
      </c>
      <c r="Q39" s="66">
        <v>0</v>
      </c>
      <c r="R39" s="66" t="s">
        <v>5</v>
      </c>
      <c r="S39" s="64">
        <v>0</v>
      </c>
      <c r="T39" s="5" t="s">
        <v>148</v>
      </c>
      <c r="U39" s="70"/>
    </row>
    <row r="40" spans="1:21" ht="13.5" thickBot="1" x14ac:dyDescent="0.25">
      <c r="A40" s="33"/>
      <c r="B40" s="172" t="s">
        <v>18</v>
      </c>
      <c r="C40" s="173">
        <f>SUM(G40,K40,O40,S40)</f>
        <v>59</v>
      </c>
      <c r="D40" s="36">
        <f t="shared" ref="D40:S40" si="0">SUM(D27:D38)</f>
        <v>12</v>
      </c>
      <c r="E40" s="74">
        <f t="shared" si="0"/>
        <v>0</v>
      </c>
      <c r="F40" s="74"/>
      <c r="G40" s="75">
        <f t="shared" si="0"/>
        <v>15</v>
      </c>
      <c r="H40" s="36">
        <f t="shared" si="0"/>
        <v>10</v>
      </c>
      <c r="I40" s="74">
        <f t="shared" si="0"/>
        <v>6</v>
      </c>
      <c r="J40" s="74"/>
      <c r="K40" s="75">
        <f t="shared" si="0"/>
        <v>21</v>
      </c>
      <c r="L40" s="36">
        <f t="shared" si="0"/>
        <v>4</v>
      </c>
      <c r="M40" s="74">
        <f t="shared" si="0"/>
        <v>4</v>
      </c>
      <c r="N40" s="74"/>
      <c r="O40" s="75">
        <f t="shared" si="0"/>
        <v>13</v>
      </c>
      <c r="P40" s="36">
        <f t="shared" si="0"/>
        <v>0</v>
      </c>
      <c r="Q40" s="74">
        <f t="shared" si="0"/>
        <v>2</v>
      </c>
      <c r="R40" s="74"/>
      <c r="S40" s="78">
        <f t="shared" si="0"/>
        <v>10</v>
      </c>
      <c r="T40" s="38" t="s">
        <v>3</v>
      </c>
      <c r="U40" s="182"/>
    </row>
    <row r="41" spans="1:21" ht="18.75" thickBot="1" x14ac:dyDescent="0.25">
      <c r="A41" s="313" t="s">
        <v>56</v>
      </c>
      <c r="B41" s="314"/>
      <c r="C41" s="314"/>
      <c r="D41" s="314"/>
      <c r="E41" s="314"/>
      <c r="F41" s="314"/>
      <c r="G41" s="314"/>
      <c r="H41" s="314"/>
      <c r="I41" s="314"/>
      <c r="J41" s="314"/>
      <c r="K41" s="314"/>
      <c r="L41" s="314"/>
      <c r="M41" s="314"/>
      <c r="N41" s="314"/>
      <c r="O41" s="314"/>
      <c r="P41" s="314"/>
      <c r="Q41" s="314"/>
      <c r="R41" s="314"/>
      <c r="S41" s="314"/>
      <c r="T41" s="314"/>
      <c r="U41" s="315"/>
    </row>
    <row r="42" spans="1:21" s="43" customFormat="1" ht="18.75" thickBot="1" x14ac:dyDescent="0.25">
      <c r="A42" s="326" t="s">
        <v>57</v>
      </c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327"/>
      <c r="R42" s="327"/>
      <c r="S42" s="327"/>
      <c r="T42" s="327"/>
      <c r="U42" s="328"/>
    </row>
    <row r="43" spans="1:21" s="12" customFormat="1" ht="12.75" customHeight="1" x14ac:dyDescent="0.2">
      <c r="A43" s="302" t="s">
        <v>7</v>
      </c>
      <c r="B43" s="302" t="s">
        <v>8</v>
      </c>
      <c r="C43" s="319" t="s">
        <v>9</v>
      </c>
      <c r="D43" s="320" t="s">
        <v>10</v>
      </c>
      <c r="E43" s="321"/>
      <c r="F43" s="321"/>
      <c r="G43" s="322"/>
      <c r="H43" s="320" t="s">
        <v>11</v>
      </c>
      <c r="I43" s="321"/>
      <c r="J43" s="321"/>
      <c r="K43" s="322"/>
      <c r="L43" s="320" t="s">
        <v>12</v>
      </c>
      <c r="M43" s="321"/>
      <c r="N43" s="321"/>
      <c r="O43" s="322"/>
      <c r="P43" s="320" t="s">
        <v>13</v>
      </c>
      <c r="Q43" s="321"/>
      <c r="R43" s="321"/>
      <c r="S43" s="322"/>
      <c r="T43" s="296" t="s">
        <v>14</v>
      </c>
      <c r="U43" s="299" t="s">
        <v>15</v>
      </c>
    </row>
    <row r="44" spans="1:21" s="12" customFormat="1" x14ac:dyDescent="0.2">
      <c r="A44" s="297"/>
      <c r="B44" s="317"/>
      <c r="C44" s="297"/>
      <c r="D44" s="307" t="s">
        <v>63</v>
      </c>
      <c r="E44" s="308"/>
      <c r="F44" s="159" t="s">
        <v>0</v>
      </c>
      <c r="G44" s="13" t="s">
        <v>38</v>
      </c>
      <c r="H44" s="307" t="s">
        <v>63</v>
      </c>
      <c r="I44" s="308"/>
      <c r="J44" s="159" t="s">
        <v>0</v>
      </c>
      <c r="K44" s="13" t="s">
        <v>38</v>
      </c>
      <c r="L44" s="307" t="s">
        <v>63</v>
      </c>
      <c r="M44" s="308"/>
      <c r="N44" s="159" t="s">
        <v>0</v>
      </c>
      <c r="O44" s="13" t="s">
        <v>38</v>
      </c>
      <c r="P44" s="307" t="s">
        <v>63</v>
      </c>
      <c r="Q44" s="308"/>
      <c r="R44" s="159" t="s">
        <v>0</v>
      </c>
      <c r="S44" s="13" t="s">
        <v>38</v>
      </c>
      <c r="T44" s="297"/>
      <c r="U44" s="300"/>
    </row>
    <row r="45" spans="1:21" s="12" customFormat="1" ht="13.5" thickBot="1" x14ac:dyDescent="0.25">
      <c r="A45" s="298"/>
      <c r="B45" s="318"/>
      <c r="C45" s="298"/>
      <c r="D45" s="14" t="s">
        <v>1</v>
      </c>
      <c r="E45" s="15" t="s">
        <v>2</v>
      </c>
      <c r="F45" s="15"/>
      <c r="G45" s="16"/>
      <c r="H45" s="14" t="s">
        <v>1</v>
      </c>
      <c r="I45" s="15" t="s">
        <v>2</v>
      </c>
      <c r="J45" s="15"/>
      <c r="K45" s="16"/>
      <c r="L45" s="14" t="s">
        <v>1</v>
      </c>
      <c r="M45" s="15" t="s">
        <v>2</v>
      </c>
      <c r="N45" s="15"/>
      <c r="O45" s="16"/>
      <c r="P45" s="14" t="s">
        <v>1</v>
      </c>
      <c r="Q45" s="15" t="s">
        <v>2</v>
      </c>
      <c r="R45" s="15"/>
      <c r="S45" s="16"/>
      <c r="T45" s="298"/>
      <c r="U45" s="301"/>
    </row>
    <row r="46" spans="1:21" s="235" customFormat="1" x14ac:dyDescent="0.2">
      <c r="A46" s="227" t="s">
        <v>194</v>
      </c>
      <c r="B46" s="228" t="s">
        <v>24</v>
      </c>
      <c r="C46" s="229"/>
      <c r="D46" s="207"/>
      <c r="E46" s="205"/>
      <c r="F46" s="205"/>
      <c r="G46" s="208"/>
      <c r="H46" s="204"/>
      <c r="I46" s="205"/>
      <c r="J46" s="205"/>
      <c r="K46" s="206"/>
      <c r="L46" s="212"/>
      <c r="M46" s="210"/>
      <c r="N46" s="210"/>
      <c r="O46" s="213"/>
      <c r="P46" s="230">
        <v>2</v>
      </c>
      <c r="Q46" s="231">
        <v>1</v>
      </c>
      <c r="R46" s="231" t="s">
        <v>5</v>
      </c>
      <c r="S46" s="232">
        <v>5</v>
      </c>
      <c r="T46" s="233" t="s">
        <v>148</v>
      </c>
      <c r="U46" s="234" t="s">
        <v>71</v>
      </c>
    </row>
    <row r="47" spans="1:21" s="235" customFormat="1" x14ac:dyDescent="0.2">
      <c r="A47" s="236" t="s">
        <v>195</v>
      </c>
      <c r="B47" s="237" t="s">
        <v>64</v>
      </c>
      <c r="C47" s="238"/>
      <c r="D47" s="247"/>
      <c r="E47" s="244"/>
      <c r="F47" s="244"/>
      <c r="G47" s="248"/>
      <c r="H47" s="243"/>
      <c r="I47" s="244"/>
      <c r="J47" s="244"/>
      <c r="K47" s="245"/>
      <c r="L47" s="239"/>
      <c r="M47" s="240"/>
      <c r="N47" s="240"/>
      <c r="O47" s="241"/>
      <c r="P47" s="242">
        <v>2</v>
      </c>
      <c r="Q47" s="240">
        <v>1</v>
      </c>
      <c r="R47" s="240" t="s">
        <v>4</v>
      </c>
      <c r="S47" s="252">
        <v>4</v>
      </c>
      <c r="T47" s="246" t="s">
        <v>148</v>
      </c>
      <c r="U47" s="234" t="s">
        <v>68</v>
      </c>
    </row>
    <row r="48" spans="1:21" s="235" customFormat="1" x14ac:dyDescent="0.2">
      <c r="A48" s="236" t="s">
        <v>196</v>
      </c>
      <c r="B48" s="237" t="s">
        <v>60</v>
      </c>
      <c r="C48" s="238"/>
      <c r="D48" s="247"/>
      <c r="E48" s="244"/>
      <c r="F48" s="244"/>
      <c r="G48" s="248"/>
      <c r="H48" s="243"/>
      <c r="I48" s="244"/>
      <c r="J48" s="244"/>
      <c r="K48" s="245"/>
      <c r="L48" s="239"/>
      <c r="M48" s="240"/>
      <c r="N48" s="240"/>
      <c r="O48" s="241"/>
      <c r="P48" s="242">
        <v>2</v>
      </c>
      <c r="Q48" s="240">
        <v>0</v>
      </c>
      <c r="R48" s="240" t="s">
        <v>5</v>
      </c>
      <c r="S48" s="252">
        <v>4</v>
      </c>
      <c r="T48" s="246" t="s">
        <v>148</v>
      </c>
      <c r="U48" s="246" t="s">
        <v>159</v>
      </c>
    </row>
    <row r="49" spans="1:21" s="17" customFormat="1" x14ac:dyDescent="0.2">
      <c r="A49" s="22" t="s">
        <v>197</v>
      </c>
      <c r="B49" s="23" t="s">
        <v>73</v>
      </c>
      <c r="C49" s="179"/>
      <c r="D49" s="54"/>
      <c r="E49" s="41"/>
      <c r="F49" s="41"/>
      <c r="G49" s="47"/>
      <c r="H49" s="40"/>
      <c r="I49" s="164"/>
      <c r="J49" s="164"/>
      <c r="K49" s="165"/>
      <c r="L49" s="160">
        <v>3</v>
      </c>
      <c r="M49" s="161">
        <v>0</v>
      </c>
      <c r="N49" s="161" t="s">
        <v>5</v>
      </c>
      <c r="O49" s="162">
        <v>5</v>
      </c>
      <c r="P49" s="163"/>
      <c r="Q49" s="161"/>
      <c r="R49" s="161"/>
      <c r="S49" s="169"/>
      <c r="T49" s="104" t="s">
        <v>148</v>
      </c>
      <c r="U49" s="21" t="s">
        <v>68</v>
      </c>
    </row>
    <row r="50" spans="1:21" s="235" customFormat="1" x14ac:dyDescent="0.2">
      <c r="A50" s="236" t="s">
        <v>198</v>
      </c>
      <c r="B50" s="237" t="s">
        <v>62</v>
      </c>
      <c r="C50" s="238"/>
      <c r="D50" s="247"/>
      <c r="E50" s="244"/>
      <c r="F50" s="244"/>
      <c r="G50" s="248"/>
      <c r="H50" s="243"/>
      <c r="I50" s="244"/>
      <c r="J50" s="244"/>
      <c r="K50" s="245"/>
      <c r="L50" s="249"/>
      <c r="M50" s="250"/>
      <c r="N50" s="250"/>
      <c r="O50" s="251"/>
      <c r="P50" s="242">
        <v>1</v>
      </c>
      <c r="Q50" s="240">
        <v>2</v>
      </c>
      <c r="R50" s="240" t="s">
        <v>4</v>
      </c>
      <c r="S50" s="252">
        <v>4</v>
      </c>
      <c r="T50" s="246" t="s">
        <v>148</v>
      </c>
      <c r="U50" s="246" t="s">
        <v>155</v>
      </c>
    </row>
    <row r="51" spans="1:21" s="235" customFormat="1" x14ac:dyDescent="0.2">
      <c r="A51" s="236" t="s">
        <v>199</v>
      </c>
      <c r="B51" s="253" t="s">
        <v>25</v>
      </c>
      <c r="C51" s="238"/>
      <c r="D51" s="247"/>
      <c r="E51" s="244"/>
      <c r="F51" s="244"/>
      <c r="G51" s="248"/>
      <c r="H51" s="243"/>
      <c r="I51" s="244"/>
      <c r="J51" s="244"/>
      <c r="K51" s="245"/>
      <c r="L51" s="239"/>
      <c r="M51" s="240"/>
      <c r="N51" s="240"/>
      <c r="O51" s="241"/>
      <c r="P51" s="242">
        <v>3</v>
      </c>
      <c r="Q51" s="240">
        <v>0</v>
      </c>
      <c r="R51" s="240" t="s">
        <v>5</v>
      </c>
      <c r="S51" s="252">
        <v>4</v>
      </c>
      <c r="T51" s="246" t="s">
        <v>148</v>
      </c>
      <c r="U51" s="246" t="s">
        <v>40</v>
      </c>
    </row>
    <row r="52" spans="1:21" s="235" customFormat="1" x14ac:dyDescent="0.2">
      <c r="A52" s="236" t="s">
        <v>200</v>
      </c>
      <c r="B52" s="237" t="s">
        <v>61</v>
      </c>
      <c r="C52" s="238"/>
      <c r="D52" s="247"/>
      <c r="E52" s="244"/>
      <c r="F52" s="244"/>
      <c r="G52" s="248"/>
      <c r="H52" s="243"/>
      <c r="I52" s="244"/>
      <c r="J52" s="244"/>
      <c r="K52" s="245"/>
      <c r="L52" s="239">
        <v>2</v>
      </c>
      <c r="M52" s="240">
        <v>1</v>
      </c>
      <c r="N52" s="240" t="s">
        <v>5</v>
      </c>
      <c r="O52" s="241">
        <v>5</v>
      </c>
      <c r="P52" s="242"/>
      <c r="Q52" s="240"/>
      <c r="R52" s="240"/>
      <c r="S52" s="252"/>
      <c r="T52" s="246" t="s">
        <v>36</v>
      </c>
      <c r="U52" s="246" t="s">
        <v>75</v>
      </c>
    </row>
    <row r="53" spans="1:21" s="235" customFormat="1" ht="13.5" thickBot="1" x14ac:dyDescent="0.25">
      <c r="A53" s="254" t="s">
        <v>201</v>
      </c>
      <c r="B53" s="255" t="s">
        <v>76</v>
      </c>
      <c r="C53" s="256"/>
      <c r="D53" s="223"/>
      <c r="E53" s="221"/>
      <c r="F53" s="221"/>
      <c r="G53" s="257"/>
      <c r="H53" s="220"/>
      <c r="I53" s="221"/>
      <c r="J53" s="221"/>
      <c r="K53" s="258"/>
      <c r="L53" s="259">
        <v>2</v>
      </c>
      <c r="M53" s="260">
        <v>1</v>
      </c>
      <c r="N53" s="260" t="s">
        <v>5</v>
      </c>
      <c r="O53" s="261">
        <v>5</v>
      </c>
      <c r="P53" s="262"/>
      <c r="Q53" s="260"/>
      <c r="R53" s="260"/>
      <c r="S53" s="263"/>
      <c r="T53" s="255" t="s">
        <v>148</v>
      </c>
      <c r="U53" s="264" t="s">
        <v>40</v>
      </c>
    </row>
    <row r="54" spans="1:21" s="12" customFormat="1" ht="13.5" thickBot="1" x14ac:dyDescent="0.25">
      <c r="A54" s="33"/>
      <c r="B54" s="34" t="s">
        <v>18</v>
      </c>
      <c r="C54" s="11">
        <f>SUM(G54,K54,O54,S54)</f>
        <v>36</v>
      </c>
      <c r="D54" s="36">
        <f>SUM(D46:D53)</f>
        <v>0</v>
      </c>
      <c r="E54" s="36">
        <f>SUM(E46:E53)</f>
        <v>0</v>
      </c>
      <c r="F54" s="36"/>
      <c r="G54" s="36">
        <f>SUM(G46:G53)</f>
        <v>0</v>
      </c>
      <c r="H54" s="36">
        <f>SUM(H46:H53)</f>
        <v>0</v>
      </c>
      <c r="I54" s="36">
        <f>SUM(I46:I53)</f>
        <v>0</v>
      </c>
      <c r="J54" s="36"/>
      <c r="K54" s="36">
        <f>SUM(K46:K53)</f>
        <v>0</v>
      </c>
      <c r="L54" s="36">
        <f>SUM(L46:L53)</f>
        <v>7</v>
      </c>
      <c r="M54" s="36">
        <f>SUM(M46:M53)</f>
        <v>2</v>
      </c>
      <c r="N54" s="36"/>
      <c r="O54" s="36">
        <f>SUM(O46:O53)</f>
        <v>15</v>
      </c>
      <c r="P54" s="36">
        <f>SUM(P46:P53)</f>
        <v>10</v>
      </c>
      <c r="Q54" s="36">
        <f>SUM(Q46:Q53)</f>
        <v>4</v>
      </c>
      <c r="R54" s="36"/>
      <c r="S54" s="36">
        <f>SUM(S46:S53)</f>
        <v>21</v>
      </c>
      <c r="T54" s="37" t="s">
        <v>3</v>
      </c>
      <c r="U54" s="38"/>
    </row>
    <row r="55" spans="1:21" s="43" customFormat="1" ht="17.25" customHeight="1" thickBot="1" x14ac:dyDescent="0.25">
      <c r="A55" s="326" t="s">
        <v>151</v>
      </c>
      <c r="B55" s="327"/>
      <c r="C55" s="327"/>
      <c r="D55" s="327"/>
      <c r="E55" s="327"/>
      <c r="F55" s="327"/>
      <c r="G55" s="327"/>
      <c r="H55" s="327"/>
      <c r="I55" s="327"/>
      <c r="J55" s="327"/>
      <c r="K55" s="327"/>
      <c r="L55" s="327"/>
      <c r="M55" s="327"/>
      <c r="N55" s="327"/>
      <c r="O55" s="327"/>
      <c r="P55" s="327"/>
      <c r="Q55" s="327"/>
      <c r="R55" s="327"/>
      <c r="S55" s="327"/>
      <c r="T55" s="327"/>
      <c r="U55" s="328"/>
    </row>
    <row r="56" spans="1:21" s="12" customFormat="1" ht="12.75" customHeight="1" x14ac:dyDescent="0.2">
      <c r="A56" s="302" t="s">
        <v>7</v>
      </c>
      <c r="B56" s="302" t="s">
        <v>8</v>
      </c>
      <c r="C56" s="319" t="s">
        <v>9</v>
      </c>
      <c r="D56" s="320" t="s">
        <v>10</v>
      </c>
      <c r="E56" s="321"/>
      <c r="F56" s="321"/>
      <c r="G56" s="322"/>
      <c r="H56" s="320" t="s">
        <v>11</v>
      </c>
      <c r="I56" s="321"/>
      <c r="J56" s="321"/>
      <c r="K56" s="322"/>
      <c r="L56" s="320" t="s">
        <v>12</v>
      </c>
      <c r="M56" s="321"/>
      <c r="N56" s="321"/>
      <c r="O56" s="322"/>
      <c r="P56" s="320" t="s">
        <v>13</v>
      </c>
      <c r="Q56" s="321"/>
      <c r="R56" s="321"/>
      <c r="S56" s="322"/>
      <c r="T56" s="296" t="s">
        <v>14</v>
      </c>
      <c r="U56" s="299" t="s">
        <v>15</v>
      </c>
    </row>
    <row r="57" spans="1:21" s="12" customFormat="1" ht="12.75" customHeight="1" x14ac:dyDescent="0.2">
      <c r="A57" s="297"/>
      <c r="B57" s="317"/>
      <c r="C57" s="297"/>
      <c r="D57" s="307" t="s">
        <v>63</v>
      </c>
      <c r="E57" s="308"/>
      <c r="F57" s="159" t="s">
        <v>0</v>
      </c>
      <c r="G57" s="13" t="s">
        <v>38</v>
      </c>
      <c r="H57" s="307" t="s">
        <v>63</v>
      </c>
      <c r="I57" s="308"/>
      <c r="J57" s="159" t="s">
        <v>0</v>
      </c>
      <c r="K57" s="13" t="s">
        <v>38</v>
      </c>
      <c r="L57" s="307" t="s">
        <v>63</v>
      </c>
      <c r="M57" s="308"/>
      <c r="N57" s="159" t="s">
        <v>0</v>
      </c>
      <c r="O57" s="13" t="s">
        <v>38</v>
      </c>
      <c r="P57" s="307" t="s">
        <v>63</v>
      </c>
      <c r="Q57" s="308"/>
      <c r="R57" s="159" t="s">
        <v>0</v>
      </c>
      <c r="S57" s="13" t="s">
        <v>38</v>
      </c>
      <c r="T57" s="297"/>
      <c r="U57" s="300"/>
    </row>
    <row r="58" spans="1:21" s="12" customFormat="1" ht="12.75" customHeight="1" thickBot="1" x14ac:dyDescent="0.25">
      <c r="A58" s="298"/>
      <c r="B58" s="318"/>
      <c r="C58" s="298"/>
      <c r="D58" s="44" t="s">
        <v>1</v>
      </c>
      <c r="E58" s="45" t="s">
        <v>2</v>
      </c>
      <c r="F58" s="45"/>
      <c r="G58" s="46"/>
      <c r="H58" s="44" t="s">
        <v>1</v>
      </c>
      <c r="I58" s="45" t="s">
        <v>2</v>
      </c>
      <c r="J58" s="45"/>
      <c r="K58" s="46"/>
      <c r="L58" s="44" t="s">
        <v>1</v>
      </c>
      <c r="M58" s="45" t="s">
        <v>2</v>
      </c>
      <c r="N58" s="45"/>
      <c r="O58" s="46"/>
      <c r="P58" s="44" t="s">
        <v>1</v>
      </c>
      <c r="Q58" s="45" t="s">
        <v>2</v>
      </c>
      <c r="R58" s="45"/>
      <c r="S58" s="46"/>
      <c r="T58" s="298"/>
      <c r="U58" s="301"/>
    </row>
    <row r="59" spans="1:21" s="235" customFormat="1" ht="12.75" customHeight="1" x14ac:dyDescent="0.2">
      <c r="A59" s="265" t="s">
        <v>202</v>
      </c>
      <c r="B59" s="266" t="s">
        <v>26</v>
      </c>
      <c r="C59" s="229"/>
      <c r="D59" s="267"/>
      <c r="E59" s="268"/>
      <c r="F59" s="268"/>
      <c r="G59" s="269"/>
      <c r="H59" s="270"/>
      <c r="I59" s="268"/>
      <c r="J59" s="268"/>
      <c r="K59" s="271"/>
      <c r="L59" s="272"/>
      <c r="M59" s="273"/>
      <c r="N59" s="273"/>
      <c r="O59" s="274"/>
      <c r="P59" s="230">
        <v>2</v>
      </c>
      <c r="Q59" s="231">
        <v>2</v>
      </c>
      <c r="R59" s="231" t="s">
        <v>5</v>
      </c>
      <c r="S59" s="232">
        <v>6</v>
      </c>
      <c r="T59" s="216" t="s">
        <v>148</v>
      </c>
      <c r="U59" s="246" t="s">
        <v>40</v>
      </c>
    </row>
    <row r="60" spans="1:21" s="17" customFormat="1" ht="12.75" customHeight="1" x14ac:dyDescent="0.2">
      <c r="A60" s="18" t="s">
        <v>203</v>
      </c>
      <c r="B60" s="177" t="s">
        <v>169</v>
      </c>
      <c r="C60" s="179"/>
      <c r="D60" s="54"/>
      <c r="E60" s="41"/>
      <c r="F60" s="41"/>
      <c r="G60" s="47"/>
      <c r="H60" s="24"/>
      <c r="I60" s="25"/>
      <c r="J60" s="25"/>
      <c r="K60" s="26"/>
      <c r="L60" s="32"/>
      <c r="M60" s="25"/>
      <c r="N60" s="25"/>
      <c r="O60" s="26"/>
      <c r="P60" s="54">
        <v>2</v>
      </c>
      <c r="Q60" s="41">
        <v>1</v>
      </c>
      <c r="R60" s="41" t="s">
        <v>5</v>
      </c>
      <c r="S60" s="42">
        <v>5</v>
      </c>
      <c r="T60" s="30" t="s">
        <v>149</v>
      </c>
      <c r="U60" s="30" t="s">
        <v>153</v>
      </c>
    </row>
    <row r="61" spans="1:21" s="235" customFormat="1" ht="12.75" customHeight="1" x14ac:dyDescent="0.2">
      <c r="A61" s="236" t="s">
        <v>204</v>
      </c>
      <c r="B61" s="253" t="s">
        <v>27</v>
      </c>
      <c r="C61" s="238"/>
      <c r="D61" s="247"/>
      <c r="E61" s="244"/>
      <c r="F61" s="244"/>
      <c r="G61" s="248"/>
      <c r="H61" s="243"/>
      <c r="I61" s="244"/>
      <c r="J61" s="244"/>
      <c r="K61" s="251"/>
      <c r="L61" s="249"/>
      <c r="M61" s="250"/>
      <c r="N61" s="250"/>
      <c r="O61" s="251"/>
      <c r="P61" s="239">
        <v>2</v>
      </c>
      <c r="Q61" s="240">
        <v>2</v>
      </c>
      <c r="R61" s="240" t="s">
        <v>5</v>
      </c>
      <c r="S61" s="252">
        <v>5</v>
      </c>
      <c r="T61" s="246" t="s">
        <v>149</v>
      </c>
      <c r="U61" s="246" t="s">
        <v>153</v>
      </c>
    </row>
    <row r="62" spans="1:21" s="235" customFormat="1" x14ac:dyDescent="0.2">
      <c r="A62" s="236" t="s">
        <v>205</v>
      </c>
      <c r="B62" s="253" t="s">
        <v>46</v>
      </c>
      <c r="C62" s="238"/>
      <c r="D62" s="247"/>
      <c r="E62" s="244"/>
      <c r="F62" s="244"/>
      <c r="G62" s="248"/>
      <c r="H62" s="243"/>
      <c r="I62" s="244"/>
      <c r="J62" s="244"/>
      <c r="K62" s="245"/>
      <c r="L62" s="280"/>
      <c r="M62" s="281"/>
      <c r="N62" s="281"/>
      <c r="O62" s="282"/>
      <c r="P62" s="242">
        <v>2</v>
      </c>
      <c r="Q62" s="240">
        <v>2</v>
      </c>
      <c r="R62" s="240" t="s">
        <v>4</v>
      </c>
      <c r="S62" s="252">
        <v>5</v>
      </c>
      <c r="T62" s="216" t="s">
        <v>34</v>
      </c>
      <c r="U62" s="234" t="s">
        <v>42</v>
      </c>
    </row>
    <row r="63" spans="1:21" s="17" customFormat="1" x14ac:dyDescent="0.2">
      <c r="A63" s="22" t="s">
        <v>206</v>
      </c>
      <c r="B63" s="31" t="s">
        <v>28</v>
      </c>
      <c r="C63" s="180"/>
      <c r="D63" s="32"/>
      <c r="E63" s="25"/>
      <c r="F63" s="25"/>
      <c r="G63" s="39"/>
      <c r="H63" s="24"/>
      <c r="I63" s="25"/>
      <c r="J63" s="25"/>
      <c r="K63" s="26"/>
      <c r="L63" s="81">
        <v>2</v>
      </c>
      <c r="M63" s="51">
        <v>2</v>
      </c>
      <c r="N63" s="51" t="s">
        <v>5</v>
      </c>
      <c r="O63" s="82">
        <v>5</v>
      </c>
      <c r="P63" s="85"/>
      <c r="Q63" s="84"/>
      <c r="R63" s="84"/>
      <c r="S63" s="86"/>
      <c r="T63" s="104" t="s">
        <v>149</v>
      </c>
      <c r="U63" s="30" t="s">
        <v>163</v>
      </c>
    </row>
    <row r="64" spans="1:21" s="235" customFormat="1" x14ac:dyDescent="0.2">
      <c r="A64" s="236" t="s">
        <v>207</v>
      </c>
      <c r="B64" s="253" t="s">
        <v>25</v>
      </c>
      <c r="C64" s="238"/>
      <c r="D64" s="247"/>
      <c r="E64" s="244"/>
      <c r="F64" s="244"/>
      <c r="G64" s="248"/>
      <c r="H64" s="243"/>
      <c r="I64" s="244"/>
      <c r="J64" s="244"/>
      <c r="K64" s="245"/>
      <c r="L64" s="280"/>
      <c r="M64" s="281"/>
      <c r="N64" s="281"/>
      <c r="O64" s="282"/>
      <c r="P64" s="242">
        <v>3</v>
      </c>
      <c r="Q64" s="240">
        <v>0</v>
      </c>
      <c r="R64" s="240" t="s">
        <v>5</v>
      </c>
      <c r="S64" s="241">
        <v>5</v>
      </c>
      <c r="T64" s="283" t="s">
        <v>148</v>
      </c>
      <c r="U64" s="246" t="s">
        <v>40</v>
      </c>
    </row>
    <row r="65" spans="1:21" s="235" customFormat="1" ht="13.5" thickBot="1" x14ac:dyDescent="0.25">
      <c r="A65" s="284" t="s">
        <v>200</v>
      </c>
      <c r="B65" s="285" t="s">
        <v>61</v>
      </c>
      <c r="C65" s="256"/>
      <c r="D65" s="223"/>
      <c r="E65" s="221"/>
      <c r="F65" s="221"/>
      <c r="G65" s="257"/>
      <c r="H65" s="220"/>
      <c r="I65" s="221"/>
      <c r="J65" s="221"/>
      <c r="K65" s="258"/>
      <c r="L65" s="259">
        <v>2</v>
      </c>
      <c r="M65" s="260">
        <v>1</v>
      </c>
      <c r="N65" s="260" t="s">
        <v>5</v>
      </c>
      <c r="O65" s="261">
        <v>5</v>
      </c>
      <c r="P65" s="286"/>
      <c r="Q65" s="287"/>
      <c r="R65" s="287"/>
      <c r="S65" s="288"/>
      <c r="T65" s="289" t="s">
        <v>36</v>
      </c>
      <c r="U65" s="255" t="s">
        <v>75</v>
      </c>
    </row>
    <row r="66" spans="1:21" s="12" customFormat="1" ht="13.5" thickBot="1" x14ac:dyDescent="0.25">
      <c r="A66" s="184"/>
      <c r="B66" s="34" t="s">
        <v>18</v>
      </c>
      <c r="C66" s="35">
        <f>SUM(G66,K66,O66,S66)</f>
        <v>36</v>
      </c>
      <c r="D66" s="36"/>
      <c r="E66" s="74"/>
      <c r="F66" s="74"/>
      <c r="G66" s="75"/>
      <c r="H66" s="36"/>
      <c r="I66" s="74"/>
      <c r="J66" s="74"/>
      <c r="K66" s="75"/>
      <c r="L66" s="36">
        <f>SUM(L59:L65)</f>
        <v>4</v>
      </c>
      <c r="M66" s="74">
        <f>SUM(M59:M65)</f>
        <v>3</v>
      </c>
      <c r="N66" s="74"/>
      <c r="O66" s="75">
        <f>SUM(O59:O65)</f>
        <v>10</v>
      </c>
      <c r="P66" s="36">
        <f>SUM(P59:P65)</f>
        <v>11</v>
      </c>
      <c r="Q66" s="74">
        <f>SUM(Q59:Q65)</f>
        <v>7</v>
      </c>
      <c r="R66" s="74"/>
      <c r="S66" s="75">
        <f>SUM(S59:S65)</f>
        <v>26</v>
      </c>
      <c r="T66" s="37" t="s">
        <v>3</v>
      </c>
      <c r="U66" s="53"/>
    </row>
    <row r="67" spans="1:21" ht="18.75" thickBot="1" x14ac:dyDescent="0.25">
      <c r="A67" s="313" t="s">
        <v>51</v>
      </c>
      <c r="B67" s="314"/>
      <c r="C67" s="314"/>
      <c r="D67" s="314"/>
      <c r="E67" s="314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14"/>
      <c r="T67" s="314"/>
      <c r="U67" s="315"/>
    </row>
    <row r="68" spans="1:21" ht="13.5" thickBot="1" x14ac:dyDescent="0.25">
      <c r="A68" s="323" t="s">
        <v>96</v>
      </c>
      <c r="B68" s="324"/>
      <c r="C68" s="324"/>
      <c r="D68" s="324"/>
      <c r="E68" s="324"/>
      <c r="F68" s="324"/>
      <c r="G68" s="324"/>
      <c r="H68" s="324"/>
      <c r="I68" s="324"/>
      <c r="J68" s="324"/>
      <c r="K68" s="324"/>
      <c r="L68" s="324"/>
      <c r="M68" s="324"/>
      <c r="N68" s="324"/>
      <c r="O68" s="324"/>
      <c r="P68" s="324"/>
      <c r="Q68" s="324"/>
      <c r="R68" s="324"/>
      <c r="S68" s="324"/>
      <c r="T68" s="324"/>
      <c r="U68" s="325"/>
    </row>
    <row r="69" spans="1:21" s="12" customFormat="1" ht="27.75" customHeight="1" x14ac:dyDescent="0.2">
      <c r="A69" s="302" t="s">
        <v>7</v>
      </c>
      <c r="B69" s="302" t="s">
        <v>8</v>
      </c>
      <c r="C69" s="319" t="s">
        <v>9</v>
      </c>
      <c r="D69" s="320" t="s">
        <v>10</v>
      </c>
      <c r="E69" s="321"/>
      <c r="F69" s="321"/>
      <c r="G69" s="322"/>
      <c r="H69" s="320" t="s">
        <v>11</v>
      </c>
      <c r="I69" s="321"/>
      <c r="J69" s="321"/>
      <c r="K69" s="322"/>
      <c r="L69" s="320" t="s">
        <v>12</v>
      </c>
      <c r="M69" s="321"/>
      <c r="N69" s="321"/>
      <c r="O69" s="322"/>
      <c r="P69" s="320" t="s">
        <v>13</v>
      </c>
      <c r="Q69" s="321"/>
      <c r="R69" s="321"/>
      <c r="S69" s="322"/>
      <c r="T69" s="296" t="s">
        <v>14</v>
      </c>
      <c r="U69" s="299" t="s">
        <v>15</v>
      </c>
    </row>
    <row r="70" spans="1:21" s="12" customFormat="1" ht="12.75" customHeight="1" x14ac:dyDescent="0.2">
      <c r="A70" s="297"/>
      <c r="B70" s="317"/>
      <c r="C70" s="297"/>
      <c r="D70" s="307" t="s">
        <v>63</v>
      </c>
      <c r="E70" s="308"/>
      <c r="F70" s="159" t="s">
        <v>0</v>
      </c>
      <c r="G70" s="13" t="s">
        <v>38</v>
      </c>
      <c r="H70" s="307" t="s">
        <v>63</v>
      </c>
      <c r="I70" s="308"/>
      <c r="J70" s="159" t="s">
        <v>0</v>
      </c>
      <c r="K70" s="13" t="s">
        <v>38</v>
      </c>
      <c r="L70" s="307" t="s">
        <v>63</v>
      </c>
      <c r="M70" s="308"/>
      <c r="N70" s="159" t="s">
        <v>0</v>
      </c>
      <c r="O70" s="13" t="s">
        <v>38</v>
      </c>
      <c r="P70" s="307" t="s">
        <v>63</v>
      </c>
      <c r="Q70" s="308"/>
      <c r="R70" s="159" t="s">
        <v>0</v>
      </c>
      <c r="S70" s="13" t="s">
        <v>38</v>
      </c>
      <c r="T70" s="297"/>
      <c r="U70" s="300"/>
    </row>
    <row r="71" spans="1:21" s="12" customFormat="1" ht="13.5" thickBot="1" x14ac:dyDescent="0.25">
      <c r="A71" s="298"/>
      <c r="B71" s="318"/>
      <c r="C71" s="298"/>
      <c r="D71" s="14" t="s">
        <v>1</v>
      </c>
      <c r="E71" s="15" t="s">
        <v>2</v>
      </c>
      <c r="F71" s="15"/>
      <c r="G71" s="16"/>
      <c r="H71" s="14" t="s">
        <v>1</v>
      </c>
      <c r="I71" s="15" t="s">
        <v>2</v>
      </c>
      <c r="J71" s="15"/>
      <c r="K71" s="16"/>
      <c r="L71" s="14" t="s">
        <v>1</v>
      </c>
      <c r="M71" s="15" t="s">
        <v>2</v>
      </c>
      <c r="N71" s="15"/>
      <c r="O71" s="16"/>
      <c r="P71" s="14" t="s">
        <v>1</v>
      </c>
      <c r="Q71" s="15" t="s">
        <v>2</v>
      </c>
      <c r="R71" s="15"/>
      <c r="S71" s="16"/>
      <c r="T71" s="298"/>
      <c r="U71" s="301"/>
    </row>
    <row r="72" spans="1:21" s="12" customFormat="1" x14ac:dyDescent="0.2">
      <c r="A72" s="105" t="s">
        <v>208</v>
      </c>
      <c r="B72" s="195" t="s">
        <v>209</v>
      </c>
      <c r="C72" s="181"/>
      <c r="D72" s="196">
        <v>0</v>
      </c>
      <c r="E72" s="197">
        <v>3</v>
      </c>
      <c r="F72" s="197" t="s">
        <v>77</v>
      </c>
      <c r="G72" s="198">
        <v>6</v>
      </c>
      <c r="H72" s="193"/>
      <c r="I72" s="191"/>
      <c r="J72" s="191"/>
      <c r="K72" s="194"/>
      <c r="L72" s="190"/>
      <c r="M72" s="191"/>
      <c r="N72" s="191"/>
      <c r="O72" s="192"/>
      <c r="P72" s="193"/>
      <c r="Q72" s="191"/>
      <c r="R72" s="191"/>
      <c r="S72" s="194"/>
      <c r="T72" s="199" t="s">
        <v>211</v>
      </c>
      <c r="U72" s="200" t="s">
        <v>212</v>
      </c>
    </row>
    <row r="73" spans="1:21" s="216" customFormat="1" x14ac:dyDescent="0.2">
      <c r="A73" s="201" t="s">
        <v>190</v>
      </c>
      <c r="B73" s="202" t="s">
        <v>47</v>
      </c>
      <c r="C73" s="203"/>
      <c r="D73" s="204"/>
      <c r="E73" s="205"/>
      <c r="F73" s="205"/>
      <c r="G73" s="206"/>
      <c r="H73" s="207"/>
      <c r="I73" s="205"/>
      <c r="J73" s="205"/>
      <c r="K73" s="208"/>
      <c r="L73" s="209"/>
      <c r="M73" s="210"/>
      <c r="N73" s="210"/>
      <c r="O73" s="211"/>
      <c r="P73" s="212">
        <v>1</v>
      </c>
      <c r="Q73" s="210">
        <v>1</v>
      </c>
      <c r="R73" s="210" t="s">
        <v>4</v>
      </c>
      <c r="S73" s="213">
        <v>3</v>
      </c>
      <c r="T73" s="214" t="s">
        <v>32</v>
      </c>
      <c r="U73" s="215" t="s">
        <v>152</v>
      </c>
    </row>
    <row r="74" spans="1:21" s="216" customFormat="1" x14ac:dyDescent="0.2">
      <c r="A74" s="292" t="s">
        <v>191</v>
      </c>
      <c r="B74" s="237" t="s">
        <v>29</v>
      </c>
      <c r="C74" s="293"/>
      <c r="D74" s="243"/>
      <c r="E74" s="244"/>
      <c r="F74" s="244"/>
      <c r="G74" s="245"/>
      <c r="H74" s="247"/>
      <c r="I74" s="244"/>
      <c r="J74" s="244"/>
      <c r="K74" s="248"/>
      <c r="L74" s="242"/>
      <c r="M74" s="240"/>
      <c r="N74" s="240"/>
      <c r="O74" s="252"/>
      <c r="P74" s="239">
        <v>1</v>
      </c>
      <c r="Q74" s="240">
        <v>1</v>
      </c>
      <c r="R74" s="240" t="s">
        <v>4</v>
      </c>
      <c r="S74" s="241">
        <v>3</v>
      </c>
      <c r="T74" s="253" t="s">
        <v>167</v>
      </c>
      <c r="U74" s="294" t="s">
        <v>164</v>
      </c>
    </row>
    <row r="75" spans="1:21" s="216" customFormat="1" ht="11.25" customHeight="1" x14ac:dyDescent="0.2">
      <c r="A75" s="292" t="s">
        <v>192</v>
      </c>
      <c r="B75" s="253" t="s">
        <v>160</v>
      </c>
      <c r="C75" s="293"/>
      <c r="D75" s="243"/>
      <c r="E75" s="244"/>
      <c r="F75" s="244"/>
      <c r="G75" s="245"/>
      <c r="H75" s="247"/>
      <c r="I75" s="244"/>
      <c r="J75" s="244"/>
      <c r="K75" s="248"/>
      <c r="L75" s="243">
        <v>1</v>
      </c>
      <c r="M75" s="244">
        <v>1</v>
      </c>
      <c r="N75" s="244" t="s">
        <v>4</v>
      </c>
      <c r="O75" s="245">
        <v>3</v>
      </c>
      <c r="P75" s="247"/>
      <c r="Q75" s="244"/>
      <c r="R75" s="244"/>
      <c r="S75" s="248"/>
      <c r="T75" s="292" t="s">
        <v>150</v>
      </c>
      <c r="U75" s="294" t="s">
        <v>162</v>
      </c>
    </row>
    <row r="76" spans="1:21" s="216" customFormat="1" ht="13.5" thickBot="1" x14ac:dyDescent="0.25">
      <c r="A76" s="217" t="s">
        <v>193</v>
      </c>
      <c r="B76" s="218" t="s">
        <v>30</v>
      </c>
      <c r="C76" s="219"/>
      <c r="D76" s="220"/>
      <c r="E76" s="221"/>
      <c r="F76" s="221"/>
      <c r="G76" s="222"/>
      <c r="H76" s="223"/>
      <c r="I76" s="221"/>
      <c r="J76" s="221"/>
      <c r="K76" s="224"/>
      <c r="L76" s="220">
        <v>1</v>
      </c>
      <c r="M76" s="221">
        <v>1</v>
      </c>
      <c r="N76" s="221" t="s">
        <v>4</v>
      </c>
      <c r="O76" s="222">
        <v>3</v>
      </c>
      <c r="P76" s="223"/>
      <c r="Q76" s="221"/>
      <c r="R76" s="221"/>
      <c r="S76" s="224"/>
      <c r="T76" s="225" t="s">
        <v>34</v>
      </c>
      <c r="U76" s="226" t="s">
        <v>42</v>
      </c>
    </row>
    <row r="77" spans="1:21" ht="13.5" thickBot="1" x14ac:dyDescent="0.25">
      <c r="A77" s="33"/>
      <c r="B77" s="34" t="s">
        <v>18</v>
      </c>
      <c r="C77" s="183">
        <v>9</v>
      </c>
      <c r="D77" s="36">
        <f>SUM(D73:D76)</f>
        <v>0</v>
      </c>
      <c r="E77" s="36">
        <f>SUM(E72:E76)</f>
        <v>3</v>
      </c>
      <c r="F77" s="36"/>
      <c r="G77" s="36">
        <f>SUM(G72:G76)</f>
        <v>6</v>
      </c>
      <c r="H77" s="36">
        <f>SUM(H73:H76)</f>
        <v>0</v>
      </c>
      <c r="I77" s="36">
        <f>SUM(I73:I76)</f>
        <v>0</v>
      </c>
      <c r="J77" s="36"/>
      <c r="K77" s="36">
        <f>SUM(K73:K76)</f>
        <v>0</v>
      </c>
      <c r="L77" s="36">
        <f>SUM(L73:L76)</f>
        <v>2</v>
      </c>
      <c r="M77" s="36">
        <f>SUM(M73:M76)</f>
        <v>2</v>
      </c>
      <c r="N77" s="36"/>
      <c r="O77" s="36">
        <f>SUM(O73:O76)</f>
        <v>6</v>
      </c>
      <c r="P77" s="36">
        <f>SUM(P73:P76)</f>
        <v>2</v>
      </c>
      <c r="Q77" s="36">
        <f>SUM(Q73:Q76)</f>
        <v>2</v>
      </c>
      <c r="R77" s="36"/>
      <c r="S77" s="36">
        <f>SUM(S73:S76)</f>
        <v>6</v>
      </c>
      <c r="T77" s="38" t="s">
        <v>3</v>
      </c>
      <c r="U77" s="182"/>
    </row>
  </sheetData>
  <mergeCells count="66">
    <mergeCell ref="A69:A71"/>
    <mergeCell ref="B69:B71"/>
    <mergeCell ref="C69:C71"/>
    <mergeCell ref="L69:O69"/>
    <mergeCell ref="P69:S69"/>
    <mergeCell ref="D70:E70"/>
    <mergeCell ref="H70:I70"/>
    <mergeCell ref="L70:M70"/>
    <mergeCell ref="P70:Q70"/>
    <mergeCell ref="D69:G69"/>
    <mergeCell ref="H69:K69"/>
    <mergeCell ref="A56:A58"/>
    <mergeCell ref="D56:G56"/>
    <mergeCell ref="H56:K56"/>
    <mergeCell ref="L56:O56"/>
    <mergeCell ref="A55:U55"/>
    <mergeCell ref="T56:T58"/>
    <mergeCell ref="U56:U58"/>
    <mergeCell ref="P56:S56"/>
    <mergeCell ref="C56:C58"/>
    <mergeCell ref="P57:Q57"/>
    <mergeCell ref="B56:B58"/>
    <mergeCell ref="D57:E57"/>
    <mergeCell ref="H57:I57"/>
    <mergeCell ref="L57:M57"/>
    <mergeCell ref="A67:U67"/>
    <mergeCell ref="U69:U71"/>
    <mergeCell ref="T69:T71"/>
    <mergeCell ref="A68:U68"/>
    <mergeCell ref="A42:U42"/>
    <mergeCell ref="A43:A45"/>
    <mergeCell ref="B43:B45"/>
    <mergeCell ref="C43:C45"/>
    <mergeCell ref="D43:G43"/>
    <mergeCell ref="H43:K43"/>
    <mergeCell ref="L43:O43"/>
    <mergeCell ref="P43:S43"/>
    <mergeCell ref="T43:T45"/>
    <mergeCell ref="U43:U45"/>
    <mergeCell ref="D44:E44"/>
    <mergeCell ref="H44:I44"/>
    <mergeCell ref="L44:M44"/>
    <mergeCell ref="P44:Q44"/>
    <mergeCell ref="A26:U26"/>
    <mergeCell ref="A41:U41"/>
    <mergeCell ref="D17:E17"/>
    <mergeCell ref="H17:I17"/>
    <mergeCell ref="L17:M17"/>
    <mergeCell ref="P17:Q17"/>
    <mergeCell ref="A19:U19"/>
    <mergeCell ref="A20:U20"/>
    <mergeCell ref="B16:B18"/>
    <mergeCell ref="C16:C18"/>
    <mergeCell ref="D16:G16"/>
    <mergeCell ref="H16:K16"/>
    <mergeCell ref="L16:O16"/>
    <mergeCell ref="P16:S16"/>
    <mergeCell ref="T16:T18"/>
    <mergeCell ref="U16:U18"/>
    <mergeCell ref="A16:A18"/>
    <mergeCell ref="E7:F7"/>
    <mergeCell ref="A1:U1"/>
    <mergeCell ref="A2:U2"/>
    <mergeCell ref="A3:U3"/>
    <mergeCell ref="A4:U4"/>
    <mergeCell ref="A5:U5"/>
  </mergeCells>
  <phoneticPr fontId="0" type="noConversion"/>
  <pageMargins left="0.11811023622047245" right="0.11811023622047245" top="0.19685039370078741" bottom="0.19685039370078741" header="0.11811023622047245" footer="0.11811023622047245"/>
  <pageSetup paperSize="8" scale="70" orientation="landscape" horizontalDpi="300" verticalDpi="300" r:id="rId1"/>
  <headerFooter alignWithMargins="0"/>
  <ignoredErrors>
    <ignoredError sqref="D77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4"/>
  <sheetViews>
    <sheetView topLeftCell="C9" workbookViewId="0">
      <selection activeCell="H4" sqref="H4:L54"/>
    </sheetView>
  </sheetViews>
  <sheetFormatPr defaultRowHeight="12.75" x14ac:dyDescent="0.2"/>
  <cols>
    <col min="1" max="1" width="30.140625" customWidth="1"/>
    <col min="2" max="2" width="48.85546875" bestFit="1" customWidth="1"/>
    <col min="3" max="3" width="9.42578125" bestFit="1" customWidth="1"/>
    <col min="8" max="8" width="42.140625" bestFit="1" customWidth="1"/>
    <col min="9" max="9" width="48.85546875" bestFit="1" customWidth="1"/>
    <col min="10" max="10" width="36.7109375" bestFit="1" customWidth="1"/>
    <col min="11" max="11" width="16.7109375" bestFit="1" customWidth="1"/>
    <col min="12" max="12" width="33.140625" bestFit="1" customWidth="1"/>
    <col min="13" max="13" width="12.5703125" bestFit="1" customWidth="1"/>
  </cols>
  <sheetData>
    <row r="3" spans="1:13" ht="13.5" thickBot="1" x14ac:dyDescent="0.25">
      <c r="A3" s="123" t="s">
        <v>114</v>
      </c>
      <c r="B3" s="121"/>
      <c r="C3" s="126"/>
    </row>
    <row r="4" spans="1:13" ht="15.75" thickBot="1" x14ac:dyDescent="0.25">
      <c r="A4" s="123" t="s">
        <v>112</v>
      </c>
      <c r="B4" s="123" t="s">
        <v>8</v>
      </c>
      <c r="C4" s="126" t="s">
        <v>115</v>
      </c>
      <c r="H4" s="155" t="s">
        <v>141</v>
      </c>
      <c r="I4" s="156" t="s">
        <v>142</v>
      </c>
      <c r="J4" s="157" t="s">
        <v>143</v>
      </c>
      <c r="K4" s="158" t="s">
        <v>145</v>
      </c>
      <c r="L4" s="158" t="s">
        <v>146</v>
      </c>
      <c r="M4" s="158" t="s">
        <v>147</v>
      </c>
    </row>
    <row r="5" spans="1:13" x14ac:dyDescent="0.2">
      <c r="A5" s="120" t="s">
        <v>100</v>
      </c>
      <c r="B5" s="120" t="s">
        <v>62</v>
      </c>
      <c r="C5" s="127">
        <v>1</v>
      </c>
      <c r="H5" s="138" t="s">
        <v>100</v>
      </c>
      <c r="I5" s="138" t="s">
        <v>62</v>
      </c>
      <c r="J5" s="145">
        <v>1</v>
      </c>
      <c r="K5" s="138"/>
    </row>
    <row r="6" spans="1:13" ht="13.5" thickBot="1" x14ac:dyDescent="0.25">
      <c r="A6" s="122"/>
      <c r="B6" s="124" t="s">
        <v>20</v>
      </c>
      <c r="C6" s="128">
        <v>1</v>
      </c>
      <c r="H6" s="137"/>
      <c r="I6" s="137" t="s">
        <v>20</v>
      </c>
      <c r="J6" s="146">
        <v>1</v>
      </c>
      <c r="K6" s="113"/>
    </row>
    <row r="7" spans="1:13" ht="13.5" thickBot="1" x14ac:dyDescent="0.25">
      <c r="A7" s="120" t="s">
        <v>123</v>
      </c>
      <c r="B7" s="121"/>
      <c r="C7" s="127">
        <v>2</v>
      </c>
      <c r="H7" s="143" t="s">
        <v>123</v>
      </c>
      <c r="I7" s="139"/>
      <c r="J7" s="147">
        <v>2</v>
      </c>
      <c r="K7" s="153">
        <f>$K$54/$J$54*J7</f>
        <v>100000</v>
      </c>
      <c r="L7" s="152">
        <f>K7/2000</f>
        <v>50</v>
      </c>
      <c r="M7" s="154">
        <f>K7:K8*3</f>
        <v>300000</v>
      </c>
    </row>
    <row r="8" spans="1:13" x14ac:dyDescent="0.2">
      <c r="A8" s="120" t="s">
        <v>41</v>
      </c>
      <c r="B8" s="120" t="s">
        <v>21</v>
      </c>
      <c r="C8" s="127">
        <v>1</v>
      </c>
      <c r="H8" s="138" t="s">
        <v>41</v>
      </c>
      <c r="I8" s="138" t="s">
        <v>21</v>
      </c>
      <c r="J8" s="145">
        <v>1</v>
      </c>
      <c r="K8" s="113"/>
    </row>
    <row r="9" spans="1:13" ht="13.5" thickBot="1" x14ac:dyDescent="0.25">
      <c r="A9" s="122"/>
      <c r="B9" s="124" t="s">
        <v>60</v>
      </c>
      <c r="C9" s="128">
        <v>1</v>
      </c>
      <c r="H9" s="137"/>
      <c r="I9" s="137" t="s">
        <v>60</v>
      </c>
      <c r="J9" s="146">
        <v>1</v>
      </c>
      <c r="K9" s="113"/>
    </row>
    <row r="10" spans="1:13" ht="13.5" thickBot="1" x14ac:dyDescent="0.25">
      <c r="A10" s="120" t="s">
        <v>124</v>
      </c>
      <c r="B10" s="121"/>
      <c r="C10" s="127">
        <v>2</v>
      </c>
      <c r="H10" s="143" t="s">
        <v>124</v>
      </c>
      <c r="I10" s="139"/>
      <c r="J10" s="147">
        <v>2</v>
      </c>
      <c r="K10" s="153">
        <f>$K$54/$J$54*J10</f>
        <v>100000</v>
      </c>
      <c r="L10" s="152">
        <f>K10/2000</f>
        <v>50</v>
      </c>
      <c r="M10" s="154">
        <f>K10:K11*3</f>
        <v>300000</v>
      </c>
    </row>
    <row r="11" spans="1:13" x14ac:dyDescent="0.2">
      <c r="A11" s="120" t="s">
        <v>68</v>
      </c>
      <c r="B11" s="120" t="s">
        <v>73</v>
      </c>
      <c r="C11" s="127">
        <v>1</v>
      </c>
      <c r="H11" s="138" t="s">
        <v>68</v>
      </c>
      <c r="I11" s="138" t="s">
        <v>73</v>
      </c>
      <c r="J11" s="145">
        <v>1</v>
      </c>
      <c r="K11" s="113"/>
    </row>
    <row r="12" spans="1:13" x14ac:dyDescent="0.2">
      <c r="A12" s="122"/>
      <c r="B12" s="124" t="s">
        <v>23</v>
      </c>
      <c r="C12" s="128">
        <v>1</v>
      </c>
      <c r="H12" s="113"/>
      <c r="I12" s="113" t="s">
        <v>23</v>
      </c>
      <c r="J12" s="148">
        <v>1</v>
      </c>
      <c r="K12" s="113"/>
    </row>
    <row r="13" spans="1:13" x14ac:dyDescent="0.2">
      <c r="A13" s="122"/>
      <c r="B13" s="124" t="s">
        <v>58</v>
      </c>
      <c r="C13" s="128">
        <v>1</v>
      </c>
      <c r="H13" s="113"/>
      <c r="I13" s="113" t="s">
        <v>58</v>
      </c>
      <c r="J13" s="148">
        <v>1</v>
      </c>
      <c r="K13" s="113"/>
    </row>
    <row r="14" spans="1:13" ht="13.5" thickBot="1" x14ac:dyDescent="0.25">
      <c r="A14" s="122"/>
      <c r="B14" s="124" t="s">
        <v>64</v>
      </c>
      <c r="C14" s="128">
        <v>1</v>
      </c>
      <c r="H14" s="137"/>
      <c r="I14" s="137" t="s">
        <v>64</v>
      </c>
      <c r="J14" s="146">
        <v>1</v>
      </c>
      <c r="K14" s="113"/>
    </row>
    <row r="15" spans="1:13" ht="13.5" thickBot="1" x14ac:dyDescent="0.25">
      <c r="A15" s="120" t="s">
        <v>125</v>
      </c>
      <c r="B15" s="121"/>
      <c r="C15" s="127">
        <v>4</v>
      </c>
      <c r="H15" s="143" t="s">
        <v>125</v>
      </c>
      <c r="I15" s="139"/>
      <c r="J15" s="147">
        <v>4</v>
      </c>
      <c r="K15" s="153">
        <f>$K$54/$J$54*J15</f>
        <v>200000</v>
      </c>
      <c r="L15" s="152">
        <f>K15/2000</f>
        <v>100</v>
      </c>
      <c r="M15" s="154">
        <f>K15:K16*3</f>
        <v>600000</v>
      </c>
    </row>
    <row r="16" spans="1:13" ht="13.5" thickBot="1" x14ac:dyDescent="0.25">
      <c r="A16" s="120" t="s">
        <v>71</v>
      </c>
      <c r="B16" s="120" t="s">
        <v>24</v>
      </c>
      <c r="C16" s="127">
        <v>1</v>
      </c>
      <c r="H16" s="141" t="s">
        <v>71</v>
      </c>
      <c r="I16" s="140" t="s">
        <v>24</v>
      </c>
      <c r="J16" s="149">
        <v>1</v>
      </c>
      <c r="K16" s="113"/>
    </row>
    <row r="17" spans="1:13" ht="13.5" thickBot="1" x14ac:dyDescent="0.25">
      <c r="A17" s="120" t="s">
        <v>126</v>
      </c>
      <c r="B17" s="121"/>
      <c r="C17" s="127">
        <v>1</v>
      </c>
      <c r="H17" s="143" t="s">
        <v>126</v>
      </c>
      <c r="I17" s="139"/>
      <c r="J17" s="147">
        <v>1</v>
      </c>
      <c r="K17" s="153">
        <f>$K$54/$J$54*J17</f>
        <v>50000</v>
      </c>
      <c r="L17" s="152">
        <f>K17/2000</f>
        <v>25</v>
      </c>
      <c r="M17" s="154">
        <f>K17:K18*3</f>
        <v>150000</v>
      </c>
    </row>
    <row r="18" spans="1:13" x14ac:dyDescent="0.2">
      <c r="A18" s="120" t="s">
        <v>39</v>
      </c>
      <c r="B18" s="120" t="s">
        <v>70</v>
      </c>
      <c r="C18" s="127">
        <v>1</v>
      </c>
      <c r="H18" s="138" t="s">
        <v>39</v>
      </c>
      <c r="I18" s="138" t="s">
        <v>70</v>
      </c>
      <c r="J18" s="145">
        <v>1</v>
      </c>
      <c r="K18" s="113"/>
    </row>
    <row r="19" spans="1:13" ht="13.5" thickBot="1" x14ac:dyDescent="0.25">
      <c r="A19" s="122"/>
      <c r="B19" s="124" t="s">
        <v>65</v>
      </c>
      <c r="C19" s="128">
        <v>1</v>
      </c>
      <c r="H19" s="137"/>
      <c r="I19" s="137" t="s">
        <v>65</v>
      </c>
      <c r="J19" s="146">
        <v>1</v>
      </c>
      <c r="K19" s="113"/>
    </row>
    <row r="20" spans="1:13" ht="13.5" thickBot="1" x14ac:dyDescent="0.25">
      <c r="A20" s="120" t="s">
        <v>127</v>
      </c>
      <c r="B20" s="121"/>
      <c r="C20" s="127">
        <v>2</v>
      </c>
      <c r="H20" s="143" t="s">
        <v>127</v>
      </c>
      <c r="I20" s="139"/>
      <c r="J20" s="147">
        <v>2</v>
      </c>
      <c r="K20" s="153">
        <f>$K$54/$J$54*J20</f>
        <v>100000</v>
      </c>
      <c r="L20" s="152">
        <f>K20/2000</f>
        <v>50</v>
      </c>
      <c r="M20" s="154">
        <f>K20:K21*3</f>
        <v>300000</v>
      </c>
    </row>
    <row r="21" spans="1:13" ht="13.5" thickBot="1" x14ac:dyDescent="0.25">
      <c r="A21" s="120" t="s">
        <v>69</v>
      </c>
      <c r="B21" s="120" t="s">
        <v>59</v>
      </c>
      <c r="C21" s="127">
        <v>1</v>
      </c>
      <c r="H21" s="140" t="s">
        <v>69</v>
      </c>
      <c r="I21" s="140" t="s">
        <v>59</v>
      </c>
      <c r="J21" s="149">
        <v>1</v>
      </c>
      <c r="K21" s="113"/>
    </row>
    <row r="22" spans="1:13" ht="13.5" thickBot="1" x14ac:dyDescent="0.25">
      <c r="A22" s="120" t="s">
        <v>128</v>
      </c>
      <c r="B22" s="121"/>
      <c r="C22" s="127">
        <v>1</v>
      </c>
      <c r="H22" s="143" t="s">
        <v>128</v>
      </c>
      <c r="I22" s="139"/>
      <c r="J22" s="147">
        <v>1</v>
      </c>
      <c r="K22" s="153">
        <f>$K$54/$J$54*J22</f>
        <v>50000</v>
      </c>
      <c r="L22" s="152">
        <f>K22/2000</f>
        <v>25</v>
      </c>
      <c r="M22" s="154">
        <f>K22:K23*3</f>
        <v>150000</v>
      </c>
    </row>
    <row r="23" spans="1:13" x14ac:dyDescent="0.2">
      <c r="A23" s="120" t="s">
        <v>42</v>
      </c>
      <c r="B23" s="120" t="s">
        <v>30</v>
      </c>
      <c r="C23" s="127">
        <v>1</v>
      </c>
      <c r="H23" s="138" t="s">
        <v>42</v>
      </c>
      <c r="I23" s="138" t="s">
        <v>30</v>
      </c>
      <c r="J23" s="145">
        <v>1</v>
      </c>
      <c r="K23" s="113"/>
    </row>
    <row r="24" spans="1:13" ht="13.5" thickBot="1" x14ac:dyDescent="0.25">
      <c r="A24" s="122"/>
      <c r="B24" s="124" t="s">
        <v>17</v>
      </c>
      <c r="C24" s="128">
        <v>1</v>
      </c>
      <c r="H24" s="144"/>
      <c r="I24" s="137" t="s">
        <v>17</v>
      </c>
      <c r="J24" s="146">
        <v>1</v>
      </c>
      <c r="K24" s="113"/>
    </row>
    <row r="25" spans="1:13" ht="13.5" thickBot="1" x14ac:dyDescent="0.25">
      <c r="A25" s="120" t="s">
        <v>129</v>
      </c>
      <c r="B25" s="121"/>
      <c r="C25" s="127">
        <v>2</v>
      </c>
      <c r="H25" s="143" t="s">
        <v>129</v>
      </c>
      <c r="I25" s="139"/>
      <c r="J25" s="147">
        <v>2</v>
      </c>
      <c r="K25" s="153">
        <f>$K$54/$J$54*J25</f>
        <v>100000</v>
      </c>
      <c r="L25" s="152">
        <f>K25/2000</f>
        <v>50</v>
      </c>
      <c r="M25" s="154">
        <f>K25:K26*3</f>
        <v>300000</v>
      </c>
    </row>
    <row r="26" spans="1:13" ht="13.5" thickBot="1" x14ac:dyDescent="0.25">
      <c r="A26" s="120" t="s">
        <v>102</v>
      </c>
      <c r="B26" s="120" t="s">
        <v>22</v>
      </c>
      <c r="C26" s="127">
        <v>1</v>
      </c>
      <c r="H26" s="140" t="s">
        <v>102</v>
      </c>
      <c r="I26" s="140" t="s">
        <v>22</v>
      </c>
      <c r="J26" s="149">
        <v>1</v>
      </c>
      <c r="K26" s="113"/>
    </row>
    <row r="27" spans="1:13" ht="13.5" thickBot="1" x14ac:dyDescent="0.25">
      <c r="A27" s="120" t="s">
        <v>130</v>
      </c>
      <c r="B27" s="121"/>
      <c r="C27" s="127">
        <v>1</v>
      </c>
      <c r="H27" s="143" t="s">
        <v>130</v>
      </c>
      <c r="I27" s="139"/>
      <c r="J27" s="147">
        <v>1</v>
      </c>
      <c r="K27" s="153">
        <f>$K$54/$J$54*J27</f>
        <v>50000</v>
      </c>
      <c r="L27" s="152">
        <f>K27/2000</f>
        <v>25</v>
      </c>
      <c r="M27" s="154">
        <f>K27:K28*3</f>
        <v>150000</v>
      </c>
    </row>
    <row r="28" spans="1:13" ht="13.5" thickBot="1" x14ac:dyDescent="0.25">
      <c r="A28" s="120" t="s">
        <v>75</v>
      </c>
      <c r="B28" s="120" t="s">
        <v>61</v>
      </c>
      <c r="C28" s="127">
        <v>2</v>
      </c>
      <c r="H28" s="140" t="s">
        <v>75</v>
      </c>
      <c r="I28" s="140" t="s">
        <v>61</v>
      </c>
      <c r="J28" s="149">
        <v>1</v>
      </c>
      <c r="K28" s="113"/>
    </row>
    <row r="29" spans="1:13" ht="13.5" thickBot="1" x14ac:dyDescent="0.25">
      <c r="A29" s="120" t="s">
        <v>131</v>
      </c>
      <c r="B29" s="121"/>
      <c r="C29" s="127">
        <v>2</v>
      </c>
      <c r="H29" s="143" t="s">
        <v>131</v>
      </c>
      <c r="I29" s="139"/>
      <c r="J29" s="147">
        <v>1</v>
      </c>
      <c r="K29" s="153">
        <f>$K$54/$J$54*J29</f>
        <v>50000</v>
      </c>
      <c r="L29" s="152">
        <f>K29/2000</f>
        <v>25</v>
      </c>
      <c r="M29" s="154">
        <f>K29:K30*3</f>
        <v>150000</v>
      </c>
    </row>
    <row r="30" spans="1:13" x14ac:dyDescent="0.2">
      <c r="A30" s="120" t="s">
        <v>72</v>
      </c>
      <c r="B30" s="120" t="s">
        <v>45</v>
      </c>
      <c r="C30" s="127">
        <v>1</v>
      </c>
      <c r="H30" s="138" t="s">
        <v>72</v>
      </c>
      <c r="I30" s="138" t="s">
        <v>45</v>
      </c>
      <c r="J30" s="145">
        <v>1</v>
      </c>
      <c r="K30" s="113"/>
    </row>
    <row r="31" spans="1:13" ht="13.5" thickBot="1" x14ac:dyDescent="0.25">
      <c r="A31" s="122"/>
      <c r="B31" s="124" t="s">
        <v>44</v>
      </c>
      <c r="C31" s="128">
        <v>2</v>
      </c>
      <c r="H31" s="137"/>
      <c r="I31" s="137" t="s">
        <v>44</v>
      </c>
      <c r="J31" s="146">
        <v>1</v>
      </c>
      <c r="K31" s="113"/>
    </row>
    <row r="32" spans="1:13" ht="13.5" thickBot="1" x14ac:dyDescent="0.25">
      <c r="A32" s="120" t="s">
        <v>132</v>
      </c>
      <c r="B32" s="121"/>
      <c r="C32" s="127">
        <v>3</v>
      </c>
      <c r="H32" s="143" t="s">
        <v>132</v>
      </c>
      <c r="I32" s="139"/>
      <c r="J32" s="147">
        <v>2</v>
      </c>
      <c r="K32" s="153">
        <f>$K$54/$J$54*J32</f>
        <v>100000</v>
      </c>
      <c r="L32" s="152">
        <f>K32/2000</f>
        <v>50</v>
      </c>
      <c r="M32" s="154">
        <f>K32:K33*3</f>
        <v>300000</v>
      </c>
    </row>
    <row r="33" spans="1:13" x14ac:dyDescent="0.2">
      <c r="A33" s="120" t="s">
        <v>40</v>
      </c>
      <c r="B33" s="120" t="s">
        <v>25</v>
      </c>
      <c r="C33" s="127">
        <v>1</v>
      </c>
      <c r="H33" s="138" t="s">
        <v>40</v>
      </c>
      <c r="I33" s="138" t="s">
        <v>25</v>
      </c>
      <c r="J33" s="145">
        <v>1</v>
      </c>
      <c r="K33" s="113"/>
    </row>
    <row r="34" spans="1:13" x14ac:dyDescent="0.2">
      <c r="A34" s="122"/>
      <c r="B34" s="124" t="s">
        <v>76</v>
      </c>
      <c r="C34" s="128">
        <v>1</v>
      </c>
      <c r="H34" s="113"/>
      <c r="I34" s="113" t="s">
        <v>76</v>
      </c>
      <c r="J34" s="148">
        <v>1</v>
      </c>
      <c r="K34" s="113"/>
    </row>
    <row r="35" spans="1:13" x14ac:dyDescent="0.2">
      <c r="A35" s="122"/>
      <c r="B35" s="124" t="s">
        <v>43</v>
      </c>
      <c r="C35" s="128">
        <v>1</v>
      </c>
      <c r="H35" s="113"/>
      <c r="I35" s="113" t="s">
        <v>43</v>
      </c>
      <c r="J35" s="148">
        <v>1</v>
      </c>
      <c r="K35" s="113"/>
    </row>
    <row r="36" spans="1:13" x14ac:dyDescent="0.2">
      <c r="A36" s="122"/>
      <c r="B36" s="124" t="s">
        <v>26</v>
      </c>
      <c r="C36" s="128">
        <v>1</v>
      </c>
      <c r="H36" s="113"/>
      <c r="I36" s="113" t="s">
        <v>26</v>
      </c>
      <c r="J36" s="148">
        <v>1</v>
      </c>
      <c r="K36" s="113"/>
    </row>
    <row r="37" spans="1:13" ht="13.5" thickBot="1" x14ac:dyDescent="0.25">
      <c r="A37" s="122"/>
      <c r="B37" s="124" t="s">
        <v>74</v>
      </c>
      <c r="C37" s="128">
        <v>1</v>
      </c>
      <c r="H37" s="137"/>
      <c r="I37" s="137" t="s">
        <v>74</v>
      </c>
      <c r="J37" s="146">
        <v>1</v>
      </c>
      <c r="K37" s="113"/>
    </row>
    <row r="38" spans="1:13" ht="13.5" thickBot="1" x14ac:dyDescent="0.25">
      <c r="A38" s="120" t="s">
        <v>133</v>
      </c>
      <c r="B38" s="121"/>
      <c r="C38" s="127">
        <v>5</v>
      </c>
      <c r="H38" s="143" t="s">
        <v>133</v>
      </c>
      <c r="I38" s="139"/>
      <c r="J38" s="147">
        <v>5</v>
      </c>
      <c r="K38" s="153">
        <f>$K$54/$J$54*J38</f>
        <v>250000</v>
      </c>
      <c r="L38" s="152">
        <f>K38/2000</f>
        <v>125</v>
      </c>
      <c r="M38" s="154">
        <f>K38:K39*3</f>
        <v>750000</v>
      </c>
    </row>
    <row r="39" spans="1:13" ht="13.5" thickBot="1" x14ac:dyDescent="0.25">
      <c r="A39" s="120" t="s">
        <v>116</v>
      </c>
      <c r="B39" s="120" t="s">
        <v>47</v>
      </c>
      <c r="C39" s="127">
        <v>1</v>
      </c>
      <c r="H39" s="140" t="s">
        <v>116</v>
      </c>
      <c r="I39" s="140" t="s">
        <v>47</v>
      </c>
      <c r="J39" s="149">
        <v>1</v>
      </c>
      <c r="K39" s="113"/>
    </row>
    <row r="40" spans="1:13" ht="13.5" thickBot="1" x14ac:dyDescent="0.25">
      <c r="A40" s="120" t="s">
        <v>134</v>
      </c>
      <c r="B40" s="121"/>
      <c r="C40" s="127">
        <v>1</v>
      </c>
      <c r="H40" s="143" t="s">
        <v>134</v>
      </c>
      <c r="I40" s="139"/>
      <c r="J40" s="147">
        <v>1</v>
      </c>
      <c r="K40" s="153">
        <f>$K$54/$J$54*J40</f>
        <v>50000</v>
      </c>
      <c r="L40" s="152">
        <f>K40/2000</f>
        <v>25</v>
      </c>
      <c r="M40" s="154">
        <f>K40:K41*3</f>
        <v>150000</v>
      </c>
    </row>
    <row r="41" spans="1:13" ht="13.5" thickBot="1" x14ac:dyDescent="0.25">
      <c r="A41" s="120" t="s">
        <v>117</v>
      </c>
      <c r="B41" s="120" t="s">
        <v>78</v>
      </c>
      <c r="C41" s="127">
        <v>1</v>
      </c>
      <c r="H41" s="140" t="s">
        <v>117</v>
      </c>
      <c r="I41" s="140" t="s">
        <v>78</v>
      </c>
      <c r="J41" s="149">
        <v>1</v>
      </c>
      <c r="K41" s="113"/>
    </row>
    <row r="42" spans="1:13" ht="13.5" thickBot="1" x14ac:dyDescent="0.25">
      <c r="A42" s="120" t="s">
        <v>135</v>
      </c>
      <c r="B42" s="121"/>
      <c r="C42" s="127">
        <v>1</v>
      </c>
      <c r="H42" s="143" t="s">
        <v>135</v>
      </c>
      <c r="I42" s="139"/>
      <c r="J42" s="147">
        <v>1</v>
      </c>
      <c r="K42" s="153">
        <f>$K$54/$J$54*J42</f>
        <v>50000</v>
      </c>
      <c r="L42" s="152">
        <f>K42/2000</f>
        <v>25</v>
      </c>
      <c r="M42" s="154">
        <f>K42:K43*3</f>
        <v>150000</v>
      </c>
    </row>
    <row r="43" spans="1:13" ht="13.5" thickBot="1" x14ac:dyDescent="0.25">
      <c r="A43" s="120" t="s">
        <v>118</v>
      </c>
      <c r="B43" s="120" t="s">
        <v>19</v>
      </c>
      <c r="C43" s="127">
        <v>1</v>
      </c>
      <c r="H43" s="140" t="s">
        <v>118</v>
      </c>
      <c r="I43" s="140" t="s">
        <v>19</v>
      </c>
      <c r="J43" s="149">
        <v>1</v>
      </c>
      <c r="K43" s="113"/>
    </row>
    <row r="44" spans="1:13" ht="13.5" thickBot="1" x14ac:dyDescent="0.25">
      <c r="A44" s="120" t="s">
        <v>136</v>
      </c>
      <c r="B44" s="121"/>
      <c r="C44" s="127">
        <v>1</v>
      </c>
      <c r="H44" s="143" t="s">
        <v>136</v>
      </c>
      <c r="I44" s="139"/>
      <c r="J44" s="147">
        <v>1</v>
      </c>
      <c r="K44" s="153">
        <f>$K$54/$J$54*J44</f>
        <v>50000</v>
      </c>
      <c r="L44" s="152">
        <f>K44/2000</f>
        <v>25</v>
      </c>
      <c r="M44" s="154">
        <f>K44:K45*3</f>
        <v>150000</v>
      </c>
    </row>
    <row r="45" spans="1:13" x14ac:dyDescent="0.2">
      <c r="A45" s="120" t="s">
        <v>119</v>
      </c>
      <c r="B45" s="120" t="s">
        <v>46</v>
      </c>
      <c r="C45" s="127">
        <v>1</v>
      </c>
      <c r="H45" s="138" t="s">
        <v>119</v>
      </c>
      <c r="I45" s="138" t="s">
        <v>46</v>
      </c>
      <c r="J45" s="145">
        <v>1</v>
      </c>
      <c r="K45" s="113"/>
    </row>
    <row r="46" spans="1:13" ht="13.5" thickBot="1" x14ac:dyDescent="0.25">
      <c r="A46" s="122"/>
      <c r="B46" s="124" t="s">
        <v>66</v>
      </c>
      <c r="C46" s="128">
        <v>1</v>
      </c>
      <c r="H46" s="137"/>
      <c r="I46" s="137" t="s">
        <v>66</v>
      </c>
      <c r="J46" s="146">
        <v>1</v>
      </c>
      <c r="K46" s="113"/>
    </row>
    <row r="47" spans="1:13" ht="13.5" thickBot="1" x14ac:dyDescent="0.25">
      <c r="A47" s="120" t="s">
        <v>137</v>
      </c>
      <c r="B47" s="121"/>
      <c r="C47" s="127">
        <v>2</v>
      </c>
      <c r="H47" s="143" t="s">
        <v>137</v>
      </c>
      <c r="I47" s="139"/>
      <c r="J47" s="147">
        <v>2</v>
      </c>
      <c r="K47" s="153">
        <f>$K$54/$J$54*J47</f>
        <v>100000</v>
      </c>
      <c r="L47" s="152">
        <f>K47/2000</f>
        <v>50</v>
      </c>
      <c r="M47" s="154">
        <f>K47:K48*3</f>
        <v>300000</v>
      </c>
    </row>
    <row r="48" spans="1:13" ht="13.5" thickBot="1" x14ac:dyDescent="0.25">
      <c r="A48" s="120" t="s">
        <v>120</v>
      </c>
      <c r="B48" s="120" t="s">
        <v>101</v>
      </c>
      <c r="C48" s="127">
        <v>1</v>
      </c>
      <c r="H48" s="140" t="s">
        <v>120</v>
      </c>
      <c r="I48" s="140" t="s">
        <v>101</v>
      </c>
      <c r="J48" s="149">
        <v>1</v>
      </c>
      <c r="K48" s="113"/>
    </row>
    <row r="49" spans="1:13" ht="13.5" thickBot="1" x14ac:dyDescent="0.25">
      <c r="A49" s="120" t="s">
        <v>138</v>
      </c>
      <c r="B49" s="121"/>
      <c r="C49" s="127">
        <v>1</v>
      </c>
      <c r="H49" s="143" t="s">
        <v>138</v>
      </c>
      <c r="I49" s="139"/>
      <c r="J49" s="147">
        <v>1</v>
      </c>
      <c r="K49" s="153">
        <f>$K$54/$J$54*J49</f>
        <v>50000</v>
      </c>
      <c r="L49" s="152">
        <f>K49/2000</f>
        <v>25</v>
      </c>
      <c r="M49" s="154">
        <f>K49:K50*3</f>
        <v>150000</v>
      </c>
    </row>
    <row r="50" spans="1:13" ht="13.5" thickBot="1" x14ac:dyDescent="0.25">
      <c r="A50" s="120" t="s">
        <v>121</v>
      </c>
      <c r="B50" s="120" t="s">
        <v>28</v>
      </c>
      <c r="C50" s="127">
        <v>1</v>
      </c>
      <c r="H50" s="140" t="s">
        <v>121</v>
      </c>
      <c r="I50" s="140" t="s">
        <v>28</v>
      </c>
      <c r="J50" s="149">
        <v>1</v>
      </c>
      <c r="K50" s="113"/>
    </row>
    <row r="51" spans="1:13" ht="13.5" thickBot="1" x14ac:dyDescent="0.25">
      <c r="A51" s="120" t="s">
        <v>139</v>
      </c>
      <c r="B51" s="121"/>
      <c r="C51" s="127">
        <v>1</v>
      </c>
      <c r="H51" s="143" t="s">
        <v>139</v>
      </c>
      <c r="I51" s="139"/>
      <c r="J51" s="147">
        <v>1</v>
      </c>
      <c r="K51" s="153">
        <f>$K$54/$J$54*J51</f>
        <v>50000</v>
      </c>
      <c r="L51" s="152">
        <f>K51/2000</f>
        <v>25</v>
      </c>
      <c r="M51" s="154">
        <f>K51:K52*3</f>
        <v>150000</v>
      </c>
    </row>
    <row r="52" spans="1:13" ht="13.5" thickBot="1" x14ac:dyDescent="0.25">
      <c r="A52" s="120" t="s">
        <v>122</v>
      </c>
      <c r="B52" s="120" t="s">
        <v>29</v>
      </c>
      <c r="C52" s="127">
        <v>1</v>
      </c>
      <c r="H52" s="140" t="s">
        <v>122</v>
      </c>
      <c r="I52" s="140" t="s">
        <v>29</v>
      </c>
      <c r="J52" s="149">
        <v>1</v>
      </c>
      <c r="K52" s="113"/>
    </row>
    <row r="53" spans="1:13" ht="13.5" thickBot="1" x14ac:dyDescent="0.25">
      <c r="A53" s="120" t="s">
        <v>140</v>
      </c>
      <c r="B53" s="121"/>
      <c r="C53" s="127">
        <v>1</v>
      </c>
      <c r="H53" s="143" t="s">
        <v>140</v>
      </c>
      <c r="I53" s="139"/>
      <c r="J53" s="147">
        <v>1</v>
      </c>
      <c r="K53" s="153">
        <f>$K$54/$J$54*J53</f>
        <v>50000</v>
      </c>
      <c r="L53" s="152">
        <f>K53/2000</f>
        <v>25</v>
      </c>
      <c r="M53" s="154">
        <f>K53:K54*3</f>
        <v>150000</v>
      </c>
    </row>
    <row r="54" spans="1:13" ht="21.75" customHeight="1" thickBot="1" x14ac:dyDescent="0.25">
      <c r="A54" s="125" t="s">
        <v>113</v>
      </c>
      <c r="B54" s="136"/>
      <c r="C54" s="129">
        <v>33</v>
      </c>
      <c r="H54" s="142" t="s">
        <v>144</v>
      </c>
      <c r="I54" s="142"/>
      <c r="J54" s="150">
        <v>33</v>
      </c>
      <c r="K54" s="151">
        <v>1650000</v>
      </c>
      <c r="L54" s="152">
        <f>K54/2000</f>
        <v>825</v>
      </c>
      <c r="M54" s="154">
        <f>K54:K55*3</f>
        <v>4950000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K35" sqref="K35"/>
    </sheetView>
  </sheetViews>
  <sheetFormatPr defaultRowHeight="12.75" x14ac:dyDescent="0.2"/>
  <cols>
    <col min="1" max="1" width="46.42578125" style="2" customWidth="1"/>
    <col min="2" max="2" width="4.7109375" style="2" customWidth="1"/>
    <col min="3" max="4" width="3.5703125" style="2" customWidth="1"/>
    <col min="5" max="5" width="6.5703125" style="2" customWidth="1"/>
    <col min="6" max="6" width="5.85546875" style="2" customWidth="1"/>
    <col min="7" max="7" width="3.5703125" style="2" customWidth="1"/>
    <col min="8" max="8" width="3.28515625" style="2" customWidth="1"/>
    <col min="9" max="9" width="3.5703125" style="2" customWidth="1"/>
    <col min="10" max="10" width="33.42578125" style="4" customWidth="1"/>
    <col min="11" max="11" width="44" style="5" customWidth="1"/>
    <col min="12" max="12" width="25.85546875" bestFit="1" customWidth="1"/>
  </cols>
  <sheetData>
    <row r="1" spans="1:12" s="12" customFormat="1" ht="13.5" thickBot="1" x14ac:dyDescent="0.25">
      <c r="A1" s="98" t="s">
        <v>8</v>
      </c>
      <c r="B1" s="14" t="s">
        <v>103</v>
      </c>
      <c r="C1" s="15" t="s">
        <v>104</v>
      </c>
      <c r="D1" s="14" t="s">
        <v>105</v>
      </c>
      <c r="E1" s="15" t="s">
        <v>106</v>
      </c>
      <c r="F1" s="14" t="s">
        <v>107</v>
      </c>
      <c r="G1" s="15" t="s">
        <v>108</v>
      </c>
      <c r="H1" s="14" t="s">
        <v>109</v>
      </c>
      <c r="I1" s="15" t="s">
        <v>110</v>
      </c>
      <c r="J1" s="99" t="s">
        <v>14</v>
      </c>
      <c r="K1" s="100" t="s">
        <v>112</v>
      </c>
      <c r="L1" s="12" t="s">
        <v>111</v>
      </c>
    </row>
    <row r="2" spans="1:12" s="17" customFormat="1" x14ac:dyDescent="0.2">
      <c r="A2" s="19" t="s">
        <v>62</v>
      </c>
      <c r="B2" s="48"/>
      <c r="C2" s="49"/>
      <c r="D2" s="108"/>
      <c r="E2" s="49"/>
      <c r="F2" s="110"/>
      <c r="G2" s="20"/>
      <c r="H2" s="57">
        <v>1</v>
      </c>
      <c r="I2" s="58">
        <v>2</v>
      </c>
      <c r="J2" t="s">
        <v>31</v>
      </c>
      <c r="K2" s="21" t="s">
        <v>100</v>
      </c>
      <c r="L2" s="96" t="s">
        <v>90</v>
      </c>
    </row>
    <row r="3" spans="1:12" s="17" customFormat="1" x14ac:dyDescent="0.2">
      <c r="A3" s="23" t="s">
        <v>20</v>
      </c>
      <c r="B3" s="76"/>
      <c r="C3" s="50"/>
      <c r="D3" s="77">
        <v>0</v>
      </c>
      <c r="E3" s="50">
        <v>4</v>
      </c>
      <c r="F3" s="76"/>
      <c r="G3" s="50"/>
      <c r="H3" s="40"/>
      <c r="I3" s="41"/>
      <c r="J3" s="61" t="s">
        <v>31</v>
      </c>
      <c r="K3" s="30" t="s">
        <v>100</v>
      </c>
      <c r="L3" s="30" t="s">
        <v>85</v>
      </c>
    </row>
    <row r="4" spans="1:12" s="17" customFormat="1" x14ac:dyDescent="0.2">
      <c r="A4" s="23" t="s">
        <v>60</v>
      </c>
      <c r="B4" s="54"/>
      <c r="C4" s="41"/>
      <c r="D4" s="54"/>
      <c r="E4" s="41"/>
      <c r="F4" s="76"/>
      <c r="G4" s="50"/>
      <c r="H4" s="76">
        <v>2</v>
      </c>
      <c r="I4" s="50">
        <v>0</v>
      </c>
      <c r="J4" s="61" t="s">
        <v>31</v>
      </c>
      <c r="K4" s="30" t="s">
        <v>41</v>
      </c>
      <c r="L4" s="95" t="s">
        <v>90</v>
      </c>
    </row>
    <row r="5" spans="1:12" s="17" customFormat="1" ht="13.5" thickBot="1" x14ac:dyDescent="0.25">
      <c r="A5" s="101" t="s">
        <v>21</v>
      </c>
      <c r="B5" s="65"/>
      <c r="C5" s="66"/>
      <c r="D5" s="65">
        <v>3</v>
      </c>
      <c r="E5" s="66">
        <v>0</v>
      </c>
      <c r="F5" s="65"/>
      <c r="G5" s="66"/>
      <c r="H5" s="62"/>
      <c r="I5" s="63"/>
      <c r="J5" t="s">
        <v>31</v>
      </c>
      <c r="K5" s="118" t="s">
        <v>41</v>
      </c>
      <c r="L5" s="73" t="s">
        <v>84</v>
      </c>
    </row>
    <row r="6" spans="1:12" s="17" customFormat="1" ht="13.5" thickBot="1" x14ac:dyDescent="0.25">
      <c r="A6" s="19" t="s">
        <v>47</v>
      </c>
      <c r="B6" s="130"/>
      <c r="C6" s="131"/>
      <c r="D6" s="132"/>
      <c r="E6" s="131"/>
      <c r="F6" s="133"/>
      <c r="G6" s="134"/>
      <c r="H6" s="133">
        <v>1</v>
      </c>
      <c r="I6" s="134">
        <v>1</v>
      </c>
      <c r="J6" s="116" t="s">
        <v>32</v>
      </c>
      <c r="K6" s="104" t="s">
        <v>116</v>
      </c>
      <c r="L6" s="119" t="s">
        <v>93</v>
      </c>
    </row>
    <row r="7" spans="1:12" s="17" customFormat="1" ht="13.5" thickBot="1" x14ac:dyDescent="0.25">
      <c r="A7" s="19" t="s">
        <v>23</v>
      </c>
      <c r="B7" s="77"/>
      <c r="C7" s="50"/>
      <c r="D7" s="76"/>
      <c r="E7" s="50"/>
      <c r="F7" s="76">
        <v>3</v>
      </c>
      <c r="G7" s="50">
        <v>0</v>
      </c>
      <c r="H7" s="40"/>
      <c r="I7" s="41"/>
      <c r="J7" t="s">
        <v>31</v>
      </c>
      <c r="K7" s="30" t="s">
        <v>68</v>
      </c>
      <c r="L7" s="30" t="s">
        <v>90</v>
      </c>
    </row>
    <row r="8" spans="1:12" s="17" customFormat="1" ht="13.5" thickBot="1" x14ac:dyDescent="0.25">
      <c r="A8" s="19" t="s">
        <v>64</v>
      </c>
      <c r="B8" s="54"/>
      <c r="C8" s="41"/>
      <c r="D8" s="40"/>
      <c r="E8" s="41"/>
      <c r="F8" s="76"/>
      <c r="G8" s="50"/>
      <c r="H8" s="76">
        <v>2</v>
      </c>
      <c r="I8" s="50">
        <v>1</v>
      </c>
      <c r="J8" t="s">
        <v>31</v>
      </c>
      <c r="K8" s="30" t="s">
        <v>68</v>
      </c>
      <c r="L8" s="30" t="s">
        <v>90</v>
      </c>
    </row>
    <row r="9" spans="1:12" s="17" customFormat="1" ht="13.5" thickBot="1" x14ac:dyDescent="0.25">
      <c r="A9" s="19" t="s">
        <v>73</v>
      </c>
      <c r="B9" s="54"/>
      <c r="C9" s="41"/>
      <c r="D9" s="40"/>
      <c r="E9" s="41"/>
      <c r="F9" s="76">
        <v>3</v>
      </c>
      <c r="G9" s="50">
        <v>0</v>
      </c>
      <c r="H9" s="76"/>
      <c r="I9" s="50"/>
      <c r="J9" t="s">
        <v>31</v>
      </c>
      <c r="K9" s="30" t="s">
        <v>68</v>
      </c>
      <c r="L9" s="30" t="s">
        <v>90</v>
      </c>
    </row>
    <row r="10" spans="1:12" s="17" customFormat="1" ht="13.5" thickBot="1" x14ac:dyDescent="0.25">
      <c r="A10" s="19" t="s">
        <v>58</v>
      </c>
      <c r="B10" s="77">
        <v>4</v>
      </c>
      <c r="C10" s="50">
        <v>0</v>
      </c>
      <c r="D10" s="76"/>
      <c r="E10" s="50"/>
      <c r="F10" s="76"/>
      <c r="G10" s="50"/>
      <c r="H10" s="40"/>
      <c r="I10" s="41"/>
      <c r="J10" t="s">
        <v>31</v>
      </c>
      <c r="K10" s="30" t="s">
        <v>68</v>
      </c>
      <c r="L10" s="95" t="s">
        <v>83</v>
      </c>
    </row>
    <row r="11" spans="1:12" s="56" customFormat="1" ht="13.5" thickBot="1" x14ac:dyDescent="0.25">
      <c r="A11" s="19" t="s">
        <v>24</v>
      </c>
      <c r="B11" s="54"/>
      <c r="C11" s="41"/>
      <c r="D11" s="40"/>
      <c r="E11" s="41"/>
      <c r="F11" s="77"/>
      <c r="G11" s="50"/>
      <c r="H11" s="76">
        <v>2</v>
      </c>
      <c r="I11" s="50">
        <v>1</v>
      </c>
      <c r="J11" t="s">
        <v>31</v>
      </c>
      <c r="K11" s="30" t="s">
        <v>71</v>
      </c>
      <c r="L11" s="95" t="s">
        <v>83</v>
      </c>
    </row>
    <row r="12" spans="1:12" s="17" customFormat="1" ht="13.5" thickBot="1" x14ac:dyDescent="0.25">
      <c r="A12" s="19" t="s">
        <v>70</v>
      </c>
      <c r="B12" s="77"/>
      <c r="C12" s="50"/>
      <c r="D12" s="76">
        <v>2</v>
      </c>
      <c r="E12" s="50">
        <v>1</v>
      </c>
      <c r="F12" s="76"/>
      <c r="G12" s="50"/>
      <c r="H12" s="40"/>
      <c r="I12" s="41"/>
      <c r="J12" s="114" t="s">
        <v>33</v>
      </c>
      <c r="K12" s="30" t="s">
        <v>39</v>
      </c>
      <c r="L12" s="95" t="s">
        <v>88</v>
      </c>
    </row>
    <row r="13" spans="1:12" s="17" customFormat="1" ht="13.5" thickBot="1" x14ac:dyDescent="0.25">
      <c r="A13" s="19" t="s">
        <v>65</v>
      </c>
      <c r="B13" s="77"/>
      <c r="C13" s="50"/>
      <c r="D13" s="76">
        <v>2</v>
      </c>
      <c r="E13" s="50">
        <v>2</v>
      </c>
      <c r="F13" s="76"/>
      <c r="G13" s="50"/>
      <c r="H13" s="76"/>
      <c r="I13" s="50"/>
      <c r="J13" s="31" t="s">
        <v>33</v>
      </c>
      <c r="K13" s="30" t="s">
        <v>39</v>
      </c>
      <c r="L13" s="30" t="s">
        <v>80</v>
      </c>
    </row>
    <row r="14" spans="1:12" s="17" customFormat="1" ht="13.5" thickBot="1" x14ac:dyDescent="0.25">
      <c r="A14" s="19" t="s">
        <v>59</v>
      </c>
      <c r="B14" s="77"/>
      <c r="C14" s="50"/>
      <c r="D14" s="76">
        <v>2</v>
      </c>
      <c r="E14" s="50">
        <v>1</v>
      </c>
      <c r="F14" s="76"/>
      <c r="G14" s="50"/>
      <c r="H14" s="40"/>
      <c r="I14" s="41"/>
      <c r="J14" t="s">
        <v>31</v>
      </c>
      <c r="K14" s="30" t="s">
        <v>69</v>
      </c>
      <c r="L14" s="30" t="s">
        <v>86</v>
      </c>
    </row>
    <row r="15" spans="1:12" s="17" customFormat="1" x14ac:dyDescent="0.2">
      <c r="A15" s="19" t="s">
        <v>17</v>
      </c>
      <c r="B15" s="77">
        <v>0</v>
      </c>
      <c r="C15" s="50">
        <v>4</v>
      </c>
      <c r="D15" s="76"/>
      <c r="E15" s="50"/>
      <c r="F15" s="76"/>
      <c r="G15" s="50"/>
      <c r="H15" s="76"/>
      <c r="I15" s="50"/>
      <c r="J15" t="s">
        <v>34</v>
      </c>
      <c r="K15" s="21" t="s">
        <v>42</v>
      </c>
      <c r="L15" s="73" t="s">
        <v>67</v>
      </c>
    </row>
    <row r="16" spans="1:12" s="5" customFormat="1" x14ac:dyDescent="0.2">
      <c r="A16" s="103" t="s">
        <v>30</v>
      </c>
      <c r="B16" s="62"/>
      <c r="C16" s="63"/>
      <c r="D16" s="62"/>
      <c r="E16" s="63"/>
      <c r="F16" s="62">
        <v>1</v>
      </c>
      <c r="G16" s="63">
        <v>1</v>
      </c>
      <c r="H16" s="62"/>
      <c r="I16" s="63"/>
      <c r="J16" s="135" t="s">
        <v>32</v>
      </c>
      <c r="K16" s="73" t="s">
        <v>42</v>
      </c>
      <c r="L16" s="73" t="s">
        <v>67</v>
      </c>
    </row>
    <row r="17" spans="1:12" s="5" customFormat="1" x14ac:dyDescent="0.2">
      <c r="A17" s="103" t="s">
        <v>22</v>
      </c>
      <c r="B17" s="65"/>
      <c r="C17" s="66"/>
      <c r="D17" s="65">
        <v>3</v>
      </c>
      <c r="E17" s="66">
        <v>0</v>
      </c>
      <c r="F17" s="65"/>
      <c r="G17" s="66"/>
      <c r="H17" s="62"/>
      <c r="I17" s="63"/>
      <c r="J17" s="61" t="s">
        <v>31</v>
      </c>
      <c r="K17" s="73" t="s">
        <v>102</v>
      </c>
      <c r="L17" s="73" t="s">
        <v>89</v>
      </c>
    </row>
    <row r="18" spans="1:12" s="5" customFormat="1" ht="13.5" thickBot="1" x14ac:dyDescent="0.25">
      <c r="A18" s="103" t="s">
        <v>61</v>
      </c>
      <c r="B18" s="62"/>
      <c r="C18" s="63"/>
      <c r="D18" s="62"/>
      <c r="E18" s="63"/>
      <c r="F18" s="65">
        <v>2</v>
      </c>
      <c r="G18" s="66">
        <v>1</v>
      </c>
      <c r="H18" s="65"/>
      <c r="I18" s="66"/>
      <c r="J18" s="117" t="s">
        <v>36</v>
      </c>
      <c r="K18" s="73" t="s">
        <v>75</v>
      </c>
      <c r="L18" s="73" t="s">
        <v>91</v>
      </c>
    </row>
    <row r="19" spans="1:12" s="17" customFormat="1" ht="13.5" thickBot="1" x14ac:dyDescent="0.25">
      <c r="A19" s="19" t="s">
        <v>61</v>
      </c>
      <c r="B19" s="54"/>
      <c r="C19" s="41"/>
      <c r="D19" s="40"/>
      <c r="E19" s="41"/>
      <c r="F19" s="77">
        <v>2</v>
      </c>
      <c r="G19" s="50">
        <v>1</v>
      </c>
      <c r="H19" s="85"/>
      <c r="I19" s="84"/>
      <c r="J19" t="s">
        <v>36</v>
      </c>
      <c r="K19" s="30" t="s">
        <v>75</v>
      </c>
      <c r="L19" s="30" t="s">
        <v>91</v>
      </c>
    </row>
    <row r="20" spans="1:12" s="17" customFormat="1" ht="13.5" thickBot="1" x14ac:dyDescent="0.25">
      <c r="A20" s="19" t="s">
        <v>45</v>
      </c>
      <c r="B20" s="54"/>
      <c r="C20" s="41"/>
      <c r="D20" s="40"/>
      <c r="E20" s="41"/>
      <c r="F20" s="77">
        <v>1</v>
      </c>
      <c r="G20" s="50">
        <v>2</v>
      </c>
      <c r="H20" s="76"/>
      <c r="I20" s="50"/>
      <c r="J20" t="s">
        <v>31</v>
      </c>
      <c r="K20" s="21" t="s">
        <v>72</v>
      </c>
      <c r="L20" s="30" t="s">
        <v>98</v>
      </c>
    </row>
    <row r="21" spans="1:12" s="17" customFormat="1" ht="13.5" thickBot="1" x14ac:dyDescent="0.25">
      <c r="A21" s="19" t="s">
        <v>44</v>
      </c>
      <c r="B21" s="27">
        <v>2</v>
      </c>
      <c r="C21" s="28">
        <v>1</v>
      </c>
      <c r="D21" s="24"/>
      <c r="E21" s="25"/>
      <c r="F21" s="27"/>
      <c r="G21" s="28"/>
      <c r="H21" s="40"/>
      <c r="I21" s="41"/>
      <c r="J21" s="114" t="s">
        <v>48</v>
      </c>
      <c r="K21" s="30" t="s">
        <v>72</v>
      </c>
      <c r="L21" s="30" t="s">
        <v>99</v>
      </c>
    </row>
    <row r="22" spans="1:12" s="17" customFormat="1" ht="13.5" thickBot="1" x14ac:dyDescent="0.25">
      <c r="A22" s="19" t="s">
        <v>44</v>
      </c>
      <c r="B22" s="28">
        <v>2</v>
      </c>
      <c r="C22" s="28">
        <v>1</v>
      </c>
      <c r="D22" s="24"/>
      <c r="E22" s="25"/>
      <c r="F22" s="27"/>
      <c r="G22" s="28"/>
      <c r="H22" s="40"/>
      <c r="I22" s="41"/>
      <c r="J22" s="59" t="s">
        <v>48</v>
      </c>
      <c r="K22" s="30" t="s">
        <v>72</v>
      </c>
      <c r="L22" s="30" t="s">
        <v>87</v>
      </c>
    </row>
    <row r="23" spans="1:12" s="17" customFormat="1" ht="13.5" thickBot="1" x14ac:dyDescent="0.25">
      <c r="A23" s="19" t="s">
        <v>43</v>
      </c>
      <c r="B23" s="77">
        <v>4</v>
      </c>
      <c r="C23" s="50">
        <v>0</v>
      </c>
      <c r="D23" s="76"/>
      <c r="E23" s="50"/>
      <c r="F23" s="77"/>
      <c r="G23" s="50"/>
      <c r="H23" s="40"/>
      <c r="I23" s="41"/>
      <c r="J23" t="s">
        <v>31</v>
      </c>
      <c r="K23" s="21" t="s">
        <v>40</v>
      </c>
      <c r="L23" s="30" t="s">
        <v>84</v>
      </c>
    </row>
    <row r="24" spans="1:12" s="17" customFormat="1" ht="13.5" thickBot="1" x14ac:dyDescent="0.25">
      <c r="A24" s="19" t="s">
        <v>74</v>
      </c>
      <c r="B24" s="54"/>
      <c r="C24" s="41"/>
      <c r="D24" s="40"/>
      <c r="E24" s="41"/>
      <c r="F24" s="77"/>
      <c r="G24" s="50"/>
      <c r="H24" s="77">
        <v>3</v>
      </c>
      <c r="I24" s="50">
        <v>0</v>
      </c>
      <c r="J24" t="s">
        <v>31</v>
      </c>
      <c r="K24" s="30" t="s">
        <v>40</v>
      </c>
      <c r="L24" s="30" t="s">
        <v>84</v>
      </c>
    </row>
    <row r="25" spans="1:12" s="17" customFormat="1" ht="13.5" thickBot="1" x14ac:dyDescent="0.25">
      <c r="A25" s="19" t="s">
        <v>26</v>
      </c>
      <c r="B25" s="54"/>
      <c r="C25" s="41"/>
      <c r="D25" s="40"/>
      <c r="E25" s="41"/>
      <c r="F25" s="32"/>
      <c r="G25" s="25"/>
      <c r="H25" s="76">
        <v>2</v>
      </c>
      <c r="I25" s="50">
        <v>2</v>
      </c>
      <c r="J25" t="s">
        <v>31</v>
      </c>
      <c r="K25" s="30" t="s">
        <v>40</v>
      </c>
      <c r="L25" s="30" t="s">
        <v>84</v>
      </c>
    </row>
    <row r="26" spans="1:12" s="17" customFormat="1" x14ac:dyDescent="0.2">
      <c r="A26" s="19" t="s">
        <v>25</v>
      </c>
      <c r="B26" s="54"/>
      <c r="C26" s="41"/>
      <c r="D26" s="40"/>
      <c r="E26" s="41"/>
      <c r="F26" s="83"/>
      <c r="G26" s="84"/>
      <c r="H26" s="76">
        <v>3</v>
      </c>
      <c r="I26" s="50">
        <v>0</v>
      </c>
      <c r="J26" t="s">
        <v>31</v>
      </c>
      <c r="K26" s="30" t="s">
        <v>40</v>
      </c>
      <c r="L26" s="30" t="s">
        <v>84</v>
      </c>
    </row>
    <row r="27" spans="1:12" s="17" customFormat="1" ht="13.5" thickBot="1" x14ac:dyDescent="0.25">
      <c r="A27" s="5" t="s">
        <v>76</v>
      </c>
      <c r="B27" s="79"/>
      <c r="C27" s="63"/>
      <c r="D27" s="62"/>
      <c r="E27" s="63"/>
      <c r="F27" s="80">
        <v>2</v>
      </c>
      <c r="G27" s="66">
        <v>1</v>
      </c>
      <c r="H27" s="65"/>
      <c r="I27" s="66"/>
      <c r="J27" t="s">
        <v>37</v>
      </c>
      <c r="K27" s="21" t="s">
        <v>40</v>
      </c>
      <c r="L27" s="94" t="s">
        <v>90</v>
      </c>
    </row>
    <row r="28" spans="1:12" s="17" customFormat="1" ht="12.75" customHeight="1" thickBot="1" x14ac:dyDescent="0.25">
      <c r="A28" s="19" t="s">
        <v>78</v>
      </c>
      <c r="B28" s="106"/>
      <c r="C28" s="107"/>
      <c r="D28" s="106"/>
      <c r="E28" s="107"/>
      <c r="F28" s="109">
        <v>1</v>
      </c>
      <c r="G28" s="107">
        <v>1</v>
      </c>
      <c r="H28" s="106"/>
      <c r="I28" s="107"/>
      <c r="J28" s="115" t="s">
        <v>79</v>
      </c>
      <c r="K28" s="104" t="s">
        <v>117</v>
      </c>
      <c r="L28" s="105" t="s">
        <v>95</v>
      </c>
    </row>
    <row r="29" spans="1:12" s="17" customFormat="1" ht="12.75" customHeight="1" thickBot="1" x14ac:dyDescent="0.25">
      <c r="A29" s="19" t="s">
        <v>19</v>
      </c>
      <c r="B29" s="76">
        <v>4</v>
      </c>
      <c r="C29" s="50">
        <v>0</v>
      </c>
      <c r="D29" s="76"/>
      <c r="E29" s="50"/>
      <c r="F29" s="77"/>
      <c r="G29" s="50"/>
      <c r="H29" s="54"/>
      <c r="I29" s="41"/>
      <c r="J29" t="s">
        <v>31</v>
      </c>
      <c r="K29" s="30" t="s">
        <v>118</v>
      </c>
      <c r="L29" s="30" t="s">
        <v>85</v>
      </c>
    </row>
    <row r="30" spans="1:12" s="17" customFormat="1" ht="12.75" customHeight="1" thickBot="1" x14ac:dyDescent="0.25">
      <c r="A30" s="19" t="s">
        <v>46</v>
      </c>
      <c r="B30" s="40"/>
      <c r="C30" s="41"/>
      <c r="D30" s="40"/>
      <c r="E30" s="41"/>
      <c r="F30" s="83"/>
      <c r="G30" s="84"/>
      <c r="H30" s="77">
        <v>2</v>
      </c>
      <c r="I30" s="50">
        <v>2</v>
      </c>
      <c r="J30" t="s">
        <v>31</v>
      </c>
      <c r="K30" s="30" t="s">
        <v>119</v>
      </c>
      <c r="L30" s="30" t="s">
        <v>67</v>
      </c>
    </row>
    <row r="31" spans="1:12" s="17" customFormat="1" ht="12.75" customHeight="1" thickBot="1" x14ac:dyDescent="0.25">
      <c r="A31" s="102" t="s">
        <v>66</v>
      </c>
      <c r="B31" s="50"/>
      <c r="C31" s="50"/>
      <c r="D31" s="76">
        <v>0</v>
      </c>
      <c r="E31" s="50">
        <v>2</v>
      </c>
      <c r="F31" s="77"/>
      <c r="G31" s="50"/>
      <c r="H31" s="76"/>
      <c r="I31" s="50"/>
      <c r="J31" s="113" t="s">
        <v>34</v>
      </c>
      <c r="K31" s="30" t="s">
        <v>119</v>
      </c>
      <c r="L31" s="95" t="s">
        <v>82</v>
      </c>
    </row>
    <row r="32" spans="1:12" s="17" customFormat="1" ht="13.5" thickBot="1" x14ac:dyDescent="0.25">
      <c r="A32" s="102" t="s">
        <v>101</v>
      </c>
      <c r="B32" s="76">
        <v>2</v>
      </c>
      <c r="C32" s="50">
        <v>2</v>
      </c>
      <c r="D32" s="76"/>
      <c r="E32" s="50"/>
      <c r="F32" s="77"/>
      <c r="G32" s="50"/>
      <c r="H32" s="76"/>
      <c r="I32" s="50"/>
      <c r="J32" t="s">
        <v>35</v>
      </c>
      <c r="K32" s="30" t="s">
        <v>120</v>
      </c>
      <c r="L32" s="95" t="s">
        <v>81</v>
      </c>
    </row>
    <row r="33" spans="1:12" s="17" customFormat="1" ht="13.5" thickBot="1" x14ac:dyDescent="0.25">
      <c r="A33" s="19" t="s">
        <v>28</v>
      </c>
      <c r="B33" s="111"/>
      <c r="C33" s="112"/>
      <c r="D33" s="111"/>
      <c r="E33" s="112"/>
      <c r="F33" s="89">
        <v>2</v>
      </c>
      <c r="G33" s="90">
        <v>2</v>
      </c>
      <c r="H33" s="87"/>
      <c r="I33" s="88"/>
      <c r="J33" t="s">
        <v>35</v>
      </c>
      <c r="K33" s="30" t="s">
        <v>121</v>
      </c>
      <c r="L33" s="52" t="s">
        <v>92</v>
      </c>
    </row>
    <row r="34" spans="1:12" s="5" customFormat="1" x14ac:dyDescent="0.2">
      <c r="A34" s="19" t="s">
        <v>29</v>
      </c>
      <c r="B34" s="40"/>
      <c r="C34" s="41"/>
      <c r="D34" s="54"/>
      <c r="E34" s="41"/>
      <c r="F34" s="29"/>
      <c r="G34" s="28"/>
      <c r="H34" s="27">
        <v>1</v>
      </c>
      <c r="I34" s="28">
        <v>1</v>
      </c>
      <c r="J34" s="31" t="s">
        <v>33</v>
      </c>
      <c r="K34" s="97" t="s">
        <v>122</v>
      </c>
      <c r="L34" s="55" t="s">
        <v>94</v>
      </c>
    </row>
  </sheetData>
  <autoFilter ref="A1:L34">
    <sortState ref="A2:L34">
      <sortCondition ref="K1:K34"/>
    </sortState>
  </autoFilter>
  <phoneticPr fontId="0" type="noConversion"/>
  <pageMargins left="0.75" right="0.75" top="1" bottom="1" header="0.5" footer="0.5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Munka4</vt:lpstr>
      <vt:lpstr>Munka2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abraham.brigitta</cp:lastModifiedBy>
  <cp:lastPrinted>2016-04-19T08:15:08Z</cp:lastPrinted>
  <dcterms:created xsi:type="dcterms:W3CDTF">2010-10-20T11:21:33Z</dcterms:created>
  <dcterms:modified xsi:type="dcterms:W3CDTF">2016-06-01T13:05:07Z</dcterms:modified>
</cp:coreProperties>
</file>